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0800"/>
  </bookViews>
  <sheets>
    <sheet name="GuV_D" sheetId="1" r:id="rId1"/>
    <sheet name="GuV_ E" sheetId="2" r:id="rId2"/>
  </sheets>
  <externalReferences>
    <externalReference r:id="rId3"/>
    <externalReference r:id="rId4"/>
  </externalReferences>
  <definedNames>
    <definedName name="_xlnm.Print_Area" localSheetId="1">'GuV_ E'!$A$1:$AF$38</definedName>
    <definedName name="_xlnm.Print_Area" localSheetId="0">GuV_D!$A$1:$AD$44</definedName>
  </definedNames>
  <calcPr calcId="145621"/>
</workbook>
</file>

<file path=xl/calcChain.xml><?xml version="1.0" encoding="utf-8"?>
<calcChain xmlns="http://schemas.openxmlformats.org/spreadsheetml/2006/main">
  <c r="Z32" i="2" l="1"/>
  <c r="X32" i="2"/>
  <c r="R32" i="2"/>
  <c r="AC32" i="2" s="1"/>
  <c r="N32" i="2"/>
  <c r="M32" i="2"/>
  <c r="H32" i="2"/>
  <c r="I32" i="2" s="1"/>
  <c r="AC31" i="2"/>
  <c r="X31" i="2"/>
  <c r="Z31" i="2" s="1"/>
  <c r="T31" i="2"/>
  <c r="R31" i="2"/>
  <c r="AB31" i="2" s="1"/>
  <c r="M31" i="2"/>
  <c r="N31" i="2" s="1"/>
  <c r="I31" i="2"/>
  <c r="H31" i="2"/>
  <c r="X21" i="2"/>
  <c r="R21" i="2"/>
  <c r="M21" i="2"/>
  <c r="H21" i="2"/>
  <c r="Z20" i="2"/>
  <c r="X20" i="2"/>
  <c r="R20" i="2"/>
  <c r="AC20" i="2" s="1"/>
  <c r="N20" i="2"/>
  <c r="M20" i="2"/>
  <c r="H20" i="2"/>
  <c r="I20" i="2" s="1"/>
  <c r="AC18" i="2"/>
  <c r="X18" i="2"/>
  <c r="R18" i="2"/>
  <c r="AB18" i="2" s="1"/>
  <c r="M18" i="2"/>
  <c r="H18" i="2"/>
  <c r="X17" i="2"/>
  <c r="R17" i="2"/>
  <c r="M17" i="2"/>
  <c r="H17" i="2"/>
  <c r="X16" i="2"/>
  <c r="AC16" i="2" s="1"/>
  <c r="R16" i="2"/>
  <c r="M16" i="2"/>
  <c r="H16" i="2"/>
  <c r="AC14" i="2"/>
  <c r="X14" i="2"/>
  <c r="Z14" i="2" s="1"/>
  <c r="T14" i="2"/>
  <c r="R14" i="2"/>
  <c r="R23" i="2" s="1"/>
  <c r="M14" i="2"/>
  <c r="N14" i="2" s="1"/>
  <c r="I14" i="2"/>
  <c r="H14" i="2"/>
  <c r="H23" i="2" s="1"/>
  <c r="AC12" i="2"/>
  <c r="AB12" i="2"/>
  <c r="AC10" i="2"/>
  <c r="X10" i="2"/>
  <c r="T10" i="2"/>
  <c r="R10" i="2"/>
  <c r="AB10" i="2" s="1"/>
  <c r="M10" i="2"/>
  <c r="I10" i="2"/>
  <c r="H10" i="2"/>
  <c r="X32" i="1"/>
  <c r="Z32" i="1" s="1"/>
  <c r="R32" i="1"/>
  <c r="AC32" i="1" s="1"/>
  <c r="M32" i="1"/>
  <c r="N32" i="1" s="1"/>
  <c r="H32" i="1"/>
  <c r="I32" i="1" s="1"/>
  <c r="X31" i="1"/>
  <c r="Z31" i="1" s="1"/>
  <c r="R31" i="1"/>
  <c r="AC31" i="1" s="1"/>
  <c r="M31" i="1"/>
  <c r="N31" i="1" s="1"/>
  <c r="H31" i="1"/>
  <c r="I31" i="1" s="1"/>
  <c r="R23" i="1"/>
  <c r="R28" i="1" s="1"/>
  <c r="H23" i="1"/>
  <c r="H28" i="1" s="1"/>
  <c r="I28" i="1" s="1"/>
  <c r="R21" i="1"/>
  <c r="AC20" i="1"/>
  <c r="Z20" i="1"/>
  <c r="X20" i="1"/>
  <c r="T20" i="1"/>
  <c r="R20" i="1"/>
  <c r="AB20" i="1" s="1"/>
  <c r="N20" i="1"/>
  <c r="M20" i="1"/>
  <c r="I20" i="1"/>
  <c r="H20" i="1"/>
  <c r="AC18" i="1"/>
  <c r="X18" i="1"/>
  <c r="R18" i="1"/>
  <c r="AB18" i="1" s="1"/>
  <c r="M18" i="1"/>
  <c r="H18" i="1"/>
  <c r="X16" i="1"/>
  <c r="X23" i="1" s="1"/>
  <c r="R16" i="1"/>
  <c r="M16" i="1"/>
  <c r="M23" i="1" s="1"/>
  <c r="H16" i="1"/>
  <c r="AC14" i="1"/>
  <c r="Z14" i="1"/>
  <c r="X14" i="1"/>
  <c r="T14" i="1"/>
  <c r="R14" i="1"/>
  <c r="AB14" i="1" s="1"/>
  <c r="N14" i="1"/>
  <c r="M14" i="1"/>
  <c r="I14" i="1"/>
  <c r="H14" i="1"/>
  <c r="AC12" i="1"/>
  <c r="AB12" i="1"/>
  <c r="AC10" i="1"/>
  <c r="Z10" i="1"/>
  <c r="X10" i="1"/>
  <c r="T10" i="1"/>
  <c r="R10" i="1"/>
  <c r="AB10" i="1" s="1"/>
  <c r="N10" i="1"/>
  <c r="M10" i="1"/>
  <c r="I10" i="1"/>
  <c r="H10" i="1"/>
  <c r="X28" i="2" l="1"/>
  <c r="Z28" i="2" s="1"/>
  <c r="R28" i="2"/>
  <c r="T23" i="2"/>
  <c r="AB23" i="2"/>
  <c r="AC23" i="2"/>
  <c r="H28" i="2"/>
  <c r="I28" i="2" s="1"/>
  <c r="I23" i="2"/>
  <c r="AB20" i="2"/>
  <c r="M23" i="2"/>
  <c r="N23" i="2" s="1"/>
  <c r="AB32" i="2"/>
  <c r="N10" i="2"/>
  <c r="Z10" i="2"/>
  <c r="AB14" i="2"/>
  <c r="AB16" i="2"/>
  <c r="X23" i="2"/>
  <c r="Z23" i="2" s="1"/>
  <c r="T20" i="2"/>
  <c r="T32" i="2"/>
  <c r="N23" i="1"/>
  <c r="M28" i="1"/>
  <c r="N28" i="1" s="1"/>
  <c r="Z23" i="1"/>
  <c r="X28" i="1"/>
  <c r="Z28" i="1" s="1"/>
  <c r="T28" i="1"/>
  <c r="AB23" i="1"/>
  <c r="AB31" i="1"/>
  <c r="AB16" i="1"/>
  <c r="I23" i="1"/>
  <c r="T23" i="1"/>
  <c r="AC23" i="1"/>
  <c r="T31" i="1"/>
  <c r="AC16" i="1"/>
  <c r="AB32" i="1"/>
  <c r="T32" i="1"/>
  <c r="AC28" i="2" l="1"/>
  <c r="T28" i="2"/>
  <c r="AB28" i="2"/>
  <c r="M28" i="2"/>
  <c r="N28" i="2" s="1"/>
  <c r="AB28" i="1"/>
  <c r="AC28" i="1"/>
</calcChain>
</file>

<file path=xl/sharedStrings.xml><?xml version="1.0" encoding="utf-8"?>
<sst xmlns="http://schemas.openxmlformats.org/spreadsheetml/2006/main" count="68" uniqueCount="51">
  <si>
    <t>Carl Zeiss Meditec AG</t>
  </si>
  <si>
    <t>Konzern-Gesamtergebnisrechnung (IFRS) 1. Oktober 2011 bis 31. März 2012</t>
  </si>
  <si>
    <t>2. Quartal 2011/2012</t>
  </si>
  <si>
    <t>2. Quartal 2010/2011</t>
  </si>
  <si>
    <t>Geschäftsjahr 2011/2012</t>
  </si>
  <si>
    <t>Geschäftsjahr 2010/2011</t>
  </si>
  <si>
    <t>Anhang</t>
  </si>
  <si>
    <t>1. Januar 2012 - 
31. März 2012</t>
  </si>
  <si>
    <t>1. Januar 2011 - 
31. März 2011</t>
  </si>
  <si>
    <t>1. Oktober 2011 - 
31. März 2012</t>
  </si>
  <si>
    <t>1. Oktober 2010 - 
31. März 2011</t>
  </si>
  <si>
    <t>€ Tsd.</t>
  </si>
  <si>
    <t>Y/Y abs</t>
  </si>
  <si>
    <t>Y/Y rel</t>
  </si>
  <si>
    <t>Konzernergebnis</t>
  </si>
  <si>
    <t>(2p) (4)</t>
  </si>
  <si>
    <t>Gewinne/ (Verluste) aus der Neubewertung von zur Veräußerung verfügbaren finanziellen Vermögenswerten</t>
  </si>
  <si>
    <t>Erfolgsneutrale Änderung</t>
  </si>
  <si>
    <t>Erfolgswirksame Änderung (Übertrag GuV)</t>
  </si>
  <si>
    <t>Gewine/ (Verluste) aus At-equtiy bewerteten Finanzanlagen</t>
  </si>
  <si>
    <t>Gewinne/ Verluste aus Währungsumrechnung</t>
  </si>
  <si>
    <t>Sonstiges Ergebnis</t>
  </si>
  <si>
    <t>(5)</t>
  </si>
  <si>
    <t>Gesamtergebnis</t>
  </si>
  <si>
    <t>davon entfallen auf:</t>
  </si>
  <si>
    <t>Gesellschafter des Mutterunternehmens</t>
  </si>
  <si>
    <t>(8)</t>
  </si>
  <si>
    <t>Anteile nicht-beherrschender Gesellschafter</t>
  </si>
  <si>
    <t>Der nachfolgende Konzernanhang ist integraler Bestandteil des ungeprüften Konzernabschlusses.</t>
  </si>
  <si>
    <t xml:space="preserve"> </t>
  </si>
  <si>
    <t>Consolidated statement of comprehensive income (IFRS) for the period from 1 October 2011 to 31 March 2012</t>
  </si>
  <si>
    <t>2nd quarter 2011/2012</t>
  </si>
  <si>
    <t>2nd quarter 2010/2011</t>
  </si>
  <si>
    <t>Financial year 2011/2012</t>
  </si>
  <si>
    <t>Financial year 2010/2011</t>
  </si>
  <si>
    <t>1 January 2012 - 
31 March 2012</t>
  </si>
  <si>
    <t>1 January 2011 - 
31 March 2011</t>
  </si>
  <si>
    <t>1 October 2011 - 
31 March 2012</t>
  </si>
  <si>
    <t>1 October 2010 - 
31 March 2011</t>
  </si>
  <si>
    <t>Net income</t>
  </si>
  <si>
    <t>Fair value measurement of available-for-sale 
financial assets</t>
  </si>
  <si>
    <t>Recognised directly in Equity</t>
  </si>
  <si>
    <t>Recognised in Income statement (P/L)</t>
  </si>
  <si>
    <t>Changes in equity from investments
accounted for using the equity method</t>
  </si>
  <si>
    <t xml:space="preserve">Foreign currency translation </t>
  </si>
  <si>
    <t>Other comprehensive income</t>
  </si>
  <si>
    <t>Comprehensive Income</t>
  </si>
  <si>
    <t>Attributable to:</t>
  </si>
  <si>
    <t>Shareholders of the parent company</t>
  </si>
  <si>
    <t>Non-controlling interest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</si>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</sst>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_);\(#,##0\);&quot;-    &quot;"/>
    <numFmt numFmtId="166" formatCode="0.0%"/>
    <numFmt numFmtId="167" formatCode="#,##0.000_);\(#,##0.000\);&quot;-    &quot;"/>
    <numFmt numFmtId="168" formatCode="#,##0.0000_);\(#,##0.0000\);&quot;-    &quot;"/>
    <numFmt numFmtId="169" formatCode="_([$€]* #,##0.00_);_([$€]* \(#,##0.00\);_([$€]* &quot;-&quot;??_);_(@_)"/>
  </numFmts>
  <fonts count="26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Times New Roman"/>
      <family val="1"/>
    </font>
    <font>
      <sz val="9"/>
      <color indexed="9"/>
      <name val="Arial"/>
      <family val="2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11"/>
      <name val="Symbol"/>
      <family val="1"/>
      <charset val="2"/>
    </font>
    <font>
      <b/>
      <sz val="9"/>
      <color indexed="9"/>
      <name val="Arial"/>
      <family val="2"/>
    </font>
    <font>
      <b/>
      <sz val="9"/>
      <color indexed="9"/>
      <name val="Times New Roman"/>
      <family val="1"/>
    </font>
    <font>
      <b/>
      <i/>
      <sz val="11"/>
      <name val="Times New Roman"/>
      <family val="1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i/>
      <sz val="1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Border="1" applyAlignment="1">
      <alignment horizontal="center"/>
    </xf>
    <xf numFmtId="165" fontId="2" fillId="2" borderId="0" xfId="1" applyNumberFormat="1" applyFont="1" applyFill="1"/>
    <xf numFmtId="0" fontId="4" fillId="2" borderId="0" xfId="0" applyFont="1" applyFill="1"/>
    <xf numFmtId="165" fontId="2" fillId="2" borderId="0" xfId="1" applyNumberFormat="1" applyFont="1" applyFill="1" applyBorder="1"/>
    <xf numFmtId="165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65" fontId="5" fillId="2" borderId="0" xfId="1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0" fillId="2" borderId="1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10" fillId="2" borderId="0" xfId="1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49" fontId="12" fillId="2" borderId="0" xfId="0" applyNumberFormat="1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0" xfId="0" applyFont="1" applyFill="1"/>
    <xf numFmtId="165" fontId="8" fillId="2" borderId="0" xfId="1" applyNumberFormat="1" applyFont="1" applyFill="1"/>
    <xf numFmtId="165" fontId="5" fillId="2" borderId="0" xfId="1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14" fillId="2" borderId="4" xfId="0" applyFont="1" applyFill="1" applyBorder="1"/>
    <xf numFmtId="0" fontId="14" fillId="4" borderId="5" xfId="0" applyFont="1" applyFill="1" applyBorder="1"/>
    <xf numFmtId="0" fontId="14" fillId="4" borderId="6" xfId="0" applyFont="1" applyFill="1" applyBorder="1"/>
    <xf numFmtId="0" fontId="15" fillId="2" borderId="7" xfId="0" applyFont="1" applyFill="1" applyBorder="1"/>
    <xf numFmtId="0" fontId="7" fillId="3" borderId="8" xfId="0" applyFont="1" applyFill="1" applyBorder="1"/>
    <xf numFmtId="0" fontId="7" fillId="2" borderId="0" xfId="0" applyFont="1" applyFill="1" applyBorder="1"/>
    <xf numFmtId="0" fontId="14" fillId="2" borderId="0" xfId="0" applyFont="1" applyFill="1" applyBorder="1"/>
    <xf numFmtId="0" fontId="14" fillId="4" borderId="9" xfId="0" applyFont="1" applyFill="1" applyBorder="1"/>
    <xf numFmtId="0" fontId="14" fillId="4" borderId="10" xfId="0" applyFont="1" applyFill="1" applyBorder="1"/>
    <xf numFmtId="0" fontId="15" fillId="2" borderId="0" xfId="0" applyFont="1" applyFill="1" applyBorder="1"/>
    <xf numFmtId="0" fontId="5" fillId="2" borderId="0" xfId="0" applyFont="1" applyFill="1"/>
    <xf numFmtId="49" fontId="8" fillId="2" borderId="0" xfId="0" applyNumberFormat="1" applyFont="1" applyFill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165" fontId="5" fillId="2" borderId="0" xfId="1" applyNumberFormat="1" applyFont="1" applyFill="1"/>
    <xf numFmtId="165" fontId="5" fillId="2" borderId="11" xfId="1" applyNumberFormat="1" applyFont="1" applyFill="1" applyBorder="1"/>
    <xf numFmtId="166" fontId="6" fillId="3" borderId="8" xfId="2" applyNumberFormat="1" applyFont="1" applyFill="1" applyBorder="1"/>
    <xf numFmtId="166" fontId="6" fillId="2" borderId="0" xfId="2" applyNumberFormat="1" applyFont="1" applyFill="1" applyBorder="1"/>
    <xf numFmtId="165" fontId="5" fillId="2" borderId="0" xfId="1" applyNumberFormat="1" applyFont="1" applyFill="1" applyBorder="1"/>
    <xf numFmtId="166" fontId="14" fillId="2" borderId="0" xfId="2" applyNumberFormat="1" applyFont="1" applyFill="1" applyBorder="1" applyAlignment="1"/>
    <xf numFmtId="165" fontId="14" fillId="4" borderId="9" xfId="1" applyNumberFormat="1" applyFont="1" applyFill="1" applyBorder="1"/>
    <xf numFmtId="166" fontId="14" fillId="4" borderId="10" xfId="2" applyNumberFormat="1" applyFont="1" applyFill="1" applyBorder="1" applyAlignment="1"/>
    <xf numFmtId="166" fontId="15" fillId="2" borderId="0" xfId="2" applyNumberFormat="1" applyFont="1" applyFill="1" applyBorder="1" applyAlignment="1"/>
    <xf numFmtId="0" fontId="13" fillId="2" borderId="0" xfId="0" applyFont="1" applyFill="1"/>
    <xf numFmtId="0" fontId="17" fillId="2" borderId="0" xfId="0" applyFont="1" applyFill="1"/>
    <xf numFmtId="0" fontId="8" fillId="2" borderId="0" xfId="0" applyFont="1" applyFill="1" applyAlignment="1">
      <alignment wrapText="1"/>
    </xf>
    <xf numFmtId="0" fontId="0" fillId="0" borderId="0" xfId="0" applyAlignment="1"/>
    <xf numFmtId="165" fontId="8" fillId="2" borderId="0" xfId="1" applyNumberFormat="1" applyFont="1" applyFill="1" applyBorder="1"/>
    <xf numFmtId="166" fontId="7" fillId="3" borderId="8" xfId="2" applyNumberFormat="1" applyFont="1" applyFill="1" applyBorder="1"/>
    <xf numFmtId="166" fontId="7" fillId="2" borderId="0" xfId="2" applyNumberFormat="1" applyFont="1" applyFill="1" applyBorder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166" fontId="18" fillId="2" borderId="0" xfId="2" applyNumberFormat="1" applyFont="1" applyFill="1" applyBorder="1" applyAlignment="1"/>
    <xf numFmtId="166" fontId="18" fillId="4" borderId="10" xfId="2" applyNumberFormat="1" applyFont="1" applyFill="1" applyBorder="1" applyAlignment="1"/>
    <xf numFmtId="166" fontId="19" fillId="2" borderId="0" xfId="2" applyNumberFormat="1" applyFont="1" applyFill="1" applyBorder="1" applyAlignment="1"/>
    <xf numFmtId="0" fontId="20" fillId="2" borderId="0" xfId="0" applyFont="1" applyFill="1"/>
    <xf numFmtId="0" fontId="21" fillId="2" borderId="0" xfId="0" applyFont="1" applyFill="1"/>
    <xf numFmtId="49" fontId="21" fillId="2" borderId="0" xfId="0" applyNumberFormat="1" applyFont="1" applyFill="1" applyAlignment="1">
      <alignment horizontal="center"/>
    </xf>
    <xf numFmtId="49" fontId="22" fillId="2" borderId="0" xfId="0" applyNumberFormat="1" applyFont="1" applyFill="1" applyBorder="1" applyAlignment="1">
      <alignment horizontal="center"/>
    </xf>
    <xf numFmtId="165" fontId="21" fillId="2" borderId="0" xfId="1" applyNumberFormat="1" applyFont="1" applyFill="1"/>
    <xf numFmtId="165" fontId="21" fillId="2" borderId="0" xfId="1" applyNumberFormat="1" applyFont="1" applyFill="1" applyBorder="1"/>
    <xf numFmtId="166" fontId="23" fillId="3" borderId="8" xfId="2" applyNumberFormat="1" applyFont="1" applyFill="1" applyBorder="1"/>
    <xf numFmtId="166" fontId="23" fillId="2" borderId="0" xfId="2" applyNumberFormat="1" applyFont="1" applyFill="1" applyBorder="1"/>
    <xf numFmtId="0" fontId="24" fillId="2" borderId="0" xfId="0" applyFont="1" applyFill="1"/>
    <xf numFmtId="165" fontId="5" fillId="2" borderId="12" xfId="1" applyNumberFormat="1" applyFont="1" applyFill="1" applyBorder="1"/>
    <xf numFmtId="166" fontId="7" fillId="3" borderId="8" xfId="0" applyNumberFormat="1" applyFont="1" applyFill="1" applyBorder="1"/>
    <xf numFmtId="166" fontId="7" fillId="2" borderId="0" xfId="0" applyNumberFormat="1" applyFont="1" applyFill="1" applyBorder="1"/>
    <xf numFmtId="0" fontId="8" fillId="2" borderId="0" xfId="0" applyFont="1" applyFill="1" applyAlignment="1">
      <alignment horizontal="left" wrapText="1"/>
    </xf>
    <xf numFmtId="166" fontId="7" fillId="3" borderId="13" xfId="2" applyNumberFormat="1" applyFont="1" applyFill="1" applyBorder="1"/>
    <xf numFmtId="49" fontId="5" fillId="2" borderId="0" xfId="0" applyNumberFormat="1" applyFont="1" applyFill="1"/>
    <xf numFmtId="3" fontId="5" fillId="2" borderId="0" xfId="0" applyNumberFormat="1" applyFont="1" applyFill="1" applyBorder="1"/>
    <xf numFmtId="0" fontId="6" fillId="2" borderId="0" xfId="0" applyFont="1" applyFill="1"/>
    <xf numFmtId="0" fontId="25" fillId="2" borderId="0" xfId="0" applyFont="1" applyFill="1"/>
    <xf numFmtId="167" fontId="8" fillId="2" borderId="0" xfId="1" applyNumberFormat="1" applyFont="1" applyFill="1"/>
    <xf numFmtId="0" fontId="4" fillId="2" borderId="0" xfId="0" applyFont="1" applyFill="1" applyBorder="1"/>
    <xf numFmtId="168" fontId="8" fillId="2" borderId="0" xfId="1" applyNumberFormat="1" applyFont="1" applyFill="1"/>
    <xf numFmtId="9" fontId="8" fillId="2" borderId="0" xfId="2" applyFont="1" applyFill="1"/>
    <xf numFmtId="168" fontId="2" fillId="2" borderId="0" xfId="1" applyNumberFormat="1" applyFont="1" applyFill="1"/>
    <xf numFmtId="3" fontId="8" fillId="2" borderId="0" xfId="0" applyNumberFormat="1" applyFont="1" applyFill="1"/>
    <xf numFmtId="3" fontId="2" fillId="2" borderId="0" xfId="0" applyNumberFormat="1" applyFont="1" applyFill="1"/>
    <xf numFmtId="3" fontId="8" fillId="2" borderId="0" xfId="1" applyNumberFormat="1" applyFont="1" applyFill="1" applyAlignment="1">
      <alignment wrapText="1"/>
    </xf>
  </cellXfs>
  <cellStyles count="4">
    <cellStyle name="Euro" xfId="3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_Investor_Relation\001_Investor_Relations\Abschl&#252;sse\7_GJ_1112\1_Q2_Bericht\2_Zahlen\02_Zwischen\Konzern_GER3103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K_Konzerncontrolling\GJ%2009_10\Quartalsabschluss\Q2%20Abschluss%2031.03.2010\Bericht\Konzern_GER31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 E"/>
      <sheetName val="GuV 1112"/>
      <sheetName val="GuV 1011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H10">
            <v>24802</v>
          </cell>
          <cell r="M10">
            <v>21270</v>
          </cell>
          <cell r="R10">
            <v>42773</v>
          </cell>
          <cell r="X10">
            <v>35859</v>
          </cell>
        </row>
        <row r="14">
          <cell r="H14">
            <v>0</v>
          </cell>
          <cell r="M14">
            <v>-118</v>
          </cell>
          <cell r="R14">
            <v>0</v>
          </cell>
          <cell r="X14">
            <v>-89</v>
          </cell>
        </row>
        <row r="16">
          <cell r="H16">
            <v>0</v>
          </cell>
          <cell r="M16">
            <v>0</v>
          </cell>
          <cell r="R16">
            <v>0</v>
          </cell>
          <cell r="X16">
            <v>0</v>
          </cell>
        </row>
        <row r="18">
          <cell r="H18">
            <v>0</v>
          </cell>
          <cell r="M18">
            <v>1</v>
          </cell>
          <cell r="R18">
            <v>0</v>
          </cell>
          <cell r="X18">
            <v>1</v>
          </cell>
        </row>
        <row r="20">
          <cell r="H20">
            <v>-10512</v>
          </cell>
          <cell r="M20">
            <v>-12024</v>
          </cell>
          <cell r="R20">
            <v>-1665</v>
          </cell>
          <cell r="X20">
            <v>-7343</v>
          </cell>
        </row>
        <row r="31">
          <cell r="H31">
            <v>15101</v>
          </cell>
          <cell r="M31">
            <v>9027</v>
          </cell>
          <cell r="R31">
            <v>39575</v>
          </cell>
          <cell r="X31">
            <v>26323</v>
          </cell>
        </row>
        <row r="32">
          <cell r="H32">
            <v>-811</v>
          </cell>
          <cell r="M32">
            <v>102</v>
          </cell>
          <cell r="R32">
            <v>1533</v>
          </cell>
          <cell r="X32">
            <v>2105</v>
          </cell>
        </row>
      </sheetData>
      <sheetData sheetId="1"/>
      <sheetData sheetId="2">
        <row r="11">
          <cell r="K11">
            <v>24802</v>
          </cell>
          <cell r="O11">
            <v>42773</v>
          </cell>
        </row>
        <row r="15">
          <cell r="K15">
            <v>0</v>
          </cell>
        </row>
        <row r="19">
          <cell r="K19">
            <v>0</v>
          </cell>
        </row>
        <row r="21">
          <cell r="K21">
            <v>-10512</v>
          </cell>
          <cell r="O21">
            <v>-1665</v>
          </cell>
        </row>
        <row r="32">
          <cell r="K32">
            <v>15101</v>
          </cell>
          <cell r="O32">
            <v>39575</v>
          </cell>
        </row>
        <row r="33">
          <cell r="K33">
            <v>-811</v>
          </cell>
          <cell r="O33">
            <v>1533</v>
          </cell>
        </row>
      </sheetData>
      <sheetData sheetId="3">
        <row r="11">
          <cell r="K11">
            <v>21270</v>
          </cell>
          <cell r="O11">
            <v>35859</v>
          </cell>
        </row>
        <row r="15">
          <cell r="K15">
            <v>-118</v>
          </cell>
          <cell r="O15">
            <v>-89</v>
          </cell>
        </row>
        <row r="19">
          <cell r="K19">
            <v>1</v>
          </cell>
          <cell r="O19">
            <v>1</v>
          </cell>
        </row>
        <row r="21">
          <cell r="K21">
            <v>-12024</v>
          </cell>
          <cell r="O21">
            <v>-7343</v>
          </cell>
        </row>
        <row r="32">
          <cell r="K32">
            <v>9027</v>
          </cell>
          <cell r="O32">
            <v>26323</v>
          </cell>
        </row>
        <row r="33">
          <cell r="K33">
            <v>102</v>
          </cell>
          <cell r="O33">
            <v>2105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0910"/>
      <sheetName val="GuV 0809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21">
          <cell r="R21">
            <v>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zoomScale="75" zoomScaleNormal="75" workbookViewId="0">
      <selection activeCell="H45" sqref="H45"/>
    </sheetView>
  </sheetViews>
  <sheetFormatPr baseColWidth="10" defaultRowHeight="15" x14ac:dyDescent="0.25"/>
  <cols>
    <col min="1" max="1" width="21.28515625" style="1" customWidth="1"/>
    <col min="2" max="2" width="35.85546875" style="1" customWidth="1"/>
    <col min="3" max="3" width="11.28515625" style="1" hidden="1" customWidth="1"/>
    <col min="4" max="4" width="3.7109375" style="2" hidden="1" customWidth="1"/>
    <col min="5" max="5" width="3" style="2" customWidth="1"/>
    <col min="6" max="6" width="7.140625" style="3" customWidth="1"/>
    <col min="7" max="7" width="2.5703125" style="3" customWidth="1"/>
    <col min="8" max="8" width="19.28515625" style="3" customWidth="1"/>
    <col min="9" max="9" width="9.7109375" style="4" customWidth="1"/>
    <col min="10" max="10" width="2.5703125" style="2" customWidth="1"/>
    <col min="11" max="11" width="7.140625" style="2" customWidth="1"/>
    <col min="12" max="12" width="3.140625" style="2" customWidth="1"/>
    <col min="13" max="13" width="19.28515625" style="2" customWidth="1"/>
    <col min="14" max="14" width="9.7109375" style="2" customWidth="1"/>
    <col min="15" max="15" width="2.5703125" style="2" customWidth="1"/>
    <col min="16" max="16" width="7.140625" style="3" customWidth="1"/>
    <col min="17" max="17" width="1.7109375" style="3" customWidth="1"/>
    <col min="18" max="18" width="19.28515625" style="3" customWidth="1"/>
    <col min="19" max="19" width="5.42578125" style="3" customWidth="1"/>
    <col min="20" max="20" width="9.7109375" style="4" customWidth="1"/>
    <col min="21" max="21" width="2.5703125" style="4" customWidth="1"/>
    <col min="22" max="22" width="7.140625" style="3" customWidth="1"/>
    <col min="23" max="23" width="1.7109375" style="3" customWidth="1"/>
    <col min="24" max="24" width="19.28515625" style="3" customWidth="1"/>
    <col min="25" max="25" width="4.85546875" style="5" customWidth="1"/>
    <col min="26" max="26" width="9.7109375" style="4" customWidth="1"/>
    <col min="27" max="27" width="3.5703125" style="4" customWidth="1"/>
    <col min="28" max="28" width="8.28515625" style="4" customWidth="1"/>
    <col min="29" max="29" width="8.140625" style="4" customWidth="1"/>
    <col min="30" max="30" width="3.5703125" style="4" customWidth="1"/>
    <col min="31" max="16384" width="11.42578125" style="1"/>
  </cols>
  <sheetData>
    <row r="1" spans="1:32" ht="15" customHeight="1" x14ac:dyDescent="0.25"/>
    <row r="2" spans="1:32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2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2" x14ac:dyDescent="0.25">
      <c r="A4" s="7"/>
      <c r="B4" s="7"/>
      <c r="C4" s="7"/>
      <c r="D4" s="8"/>
      <c r="E4" s="8"/>
      <c r="F4" s="7"/>
      <c r="G4" s="7"/>
      <c r="H4" s="7"/>
      <c r="I4" s="9"/>
      <c r="J4" s="8"/>
      <c r="K4" s="8"/>
      <c r="L4" s="8"/>
      <c r="M4" s="8"/>
      <c r="N4" s="8"/>
      <c r="O4" s="8"/>
      <c r="P4" s="7"/>
      <c r="Q4" s="7"/>
      <c r="R4" s="7"/>
      <c r="S4" s="7"/>
      <c r="T4" s="9"/>
      <c r="U4" s="9"/>
      <c r="V4" s="7"/>
      <c r="W4" s="7"/>
      <c r="X4" s="7"/>
      <c r="Y4" s="8"/>
      <c r="Z4" s="9"/>
      <c r="AA4" s="10"/>
      <c r="AB4" s="11"/>
      <c r="AC4" s="10"/>
    </row>
    <row r="5" spans="1:32" ht="20.25" customHeight="1" x14ac:dyDescent="0.25">
      <c r="A5" s="12"/>
      <c r="B5" s="13"/>
      <c r="C5" s="13"/>
      <c r="D5" s="14"/>
      <c r="E5" s="14"/>
      <c r="F5" s="15" t="s">
        <v>2</v>
      </c>
      <c r="G5" s="15"/>
      <c r="H5" s="15"/>
      <c r="I5" s="10"/>
      <c r="J5" s="14"/>
      <c r="K5" s="15" t="s">
        <v>3</v>
      </c>
      <c r="L5" s="15"/>
      <c r="M5" s="15"/>
      <c r="N5" s="10"/>
      <c r="O5" s="14"/>
      <c r="P5" s="15" t="s">
        <v>4</v>
      </c>
      <c r="Q5" s="15"/>
      <c r="R5" s="15"/>
      <c r="S5" s="16"/>
      <c r="T5" s="10"/>
      <c r="U5" s="10"/>
      <c r="V5" s="15" t="s">
        <v>5</v>
      </c>
      <c r="W5" s="15"/>
      <c r="X5" s="15"/>
      <c r="Y5" s="17"/>
      <c r="Z5" s="10"/>
      <c r="AA5" s="10"/>
      <c r="AB5" s="10"/>
      <c r="AC5" s="10"/>
    </row>
    <row r="6" spans="1:32" s="25" customFormat="1" ht="35.25" customHeight="1" x14ac:dyDescent="0.25">
      <c r="A6" s="18"/>
      <c r="B6" s="18"/>
      <c r="C6" s="19" t="s">
        <v>6</v>
      </c>
      <c r="D6" s="20"/>
      <c r="E6" s="20"/>
      <c r="F6" s="21" t="s">
        <v>7</v>
      </c>
      <c r="G6" s="21"/>
      <c r="H6" s="21"/>
      <c r="I6" s="22"/>
      <c r="J6" s="20"/>
      <c r="K6" s="21" t="s">
        <v>8</v>
      </c>
      <c r="L6" s="21"/>
      <c r="M6" s="21"/>
      <c r="N6" s="22"/>
      <c r="O6" s="20"/>
      <c r="P6" s="21" t="s">
        <v>9</v>
      </c>
      <c r="Q6" s="21"/>
      <c r="R6" s="21"/>
      <c r="S6" s="23"/>
      <c r="T6" s="22"/>
      <c r="U6" s="22"/>
      <c r="V6" s="21" t="s">
        <v>10</v>
      </c>
      <c r="W6" s="21"/>
      <c r="X6" s="21"/>
      <c r="Y6" s="23"/>
      <c r="Z6" s="22"/>
      <c r="AA6" s="22"/>
      <c r="AB6" s="22"/>
      <c r="AC6" s="22"/>
      <c r="AD6" s="24"/>
    </row>
    <row r="7" spans="1:32" s="29" customFormat="1" x14ac:dyDescent="0.25">
      <c r="A7" s="7"/>
      <c r="B7" s="7"/>
      <c r="C7" s="7"/>
      <c r="D7" s="26"/>
      <c r="E7" s="26"/>
      <c r="F7" s="27" t="s">
        <v>11</v>
      </c>
      <c r="G7" s="27"/>
      <c r="H7" s="27"/>
      <c r="I7" s="9"/>
      <c r="J7" s="26"/>
      <c r="K7" s="27" t="s">
        <v>11</v>
      </c>
      <c r="L7" s="27"/>
      <c r="M7" s="27"/>
      <c r="N7" s="9"/>
      <c r="O7" s="26"/>
      <c r="P7" s="27" t="s">
        <v>11</v>
      </c>
      <c r="Q7" s="27"/>
      <c r="R7" s="27"/>
      <c r="S7" s="28"/>
      <c r="T7" s="9"/>
      <c r="U7" s="9"/>
      <c r="V7" s="27" t="s">
        <v>11</v>
      </c>
      <c r="W7" s="27"/>
      <c r="X7" s="27"/>
      <c r="Y7" s="28"/>
      <c r="Z7" s="9"/>
      <c r="AA7" s="10"/>
      <c r="AB7" s="10"/>
      <c r="AC7" s="10"/>
      <c r="AD7" s="4"/>
    </row>
    <row r="8" spans="1:32" x14ac:dyDescent="0.25">
      <c r="A8" s="30"/>
      <c r="B8" s="30"/>
      <c r="C8" s="30"/>
      <c r="D8" s="14"/>
      <c r="E8" s="14"/>
      <c r="F8" s="31"/>
      <c r="G8" s="31"/>
      <c r="H8" s="32"/>
      <c r="I8" s="33"/>
      <c r="J8" s="14"/>
      <c r="K8" s="31"/>
      <c r="L8" s="31"/>
      <c r="M8" s="32"/>
      <c r="N8" s="33"/>
      <c r="O8" s="14"/>
      <c r="P8" s="31"/>
      <c r="Q8" s="31"/>
      <c r="R8" s="32"/>
      <c r="S8" s="32"/>
      <c r="T8" s="33"/>
      <c r="U8" s="34"/>
      <c r="V8" s="31"/>
      <c r="W8" s="31"/>
      <c r="X8" s="32"/>
      <c r="Y8" s="35"/>
      <c r="Z8" s="33"/>
      <c r="AA8" s="36"/>
      <c r="AB8" s="37" t="s">
        <v>12</v>
      </c>
      <c r="AC8" s="38" t="s">
        <v>13</v>
      </c>
      <c r="AD8" s="39"/>
    </row>
    <row r="9" spans="1:32" ht="15" customHeight="1" x14ac:dyDescent="0.25">
      <c r="A9" s="30"/>
      <c r="B9" s="30"/>
      <c r="C9" s="30"/>
      <c r="D9" s="14"/>
      <c r="E9" s="14"/>
      <c r="F9" s="31"/>
      <c r="G9" s="31"/>
      <c r="H9" s="32"/>
      <c r="I9" s="40"/>
      <c r="J9" s="14"/>
      <c r="K9" s="31"/>
      <c r="L9" s="31"/>
      <c r="M9" s="32"/>
      <c r="N9" s="40"/>
      <c r="O9" s="14"/>
      <c r="P9" s="31"/>
      <c r="Q9" s="31"/>
      <c r="R9" s="32"/>
      <c r="S9" s="32"/>
      <c r="T9" s="40"/>
      <c r="U9" s="41"/>
      <c r="V9" s="31"/>
      <c r="W9" s="31"/>
      <c r="X9" s="32"/>
      <c r="Y9" s="35"/>
      <c r="Z9" s="40"/>
      <c r="AA9" s="42"/>
      <c r="AB9" s="43"/>
      <c r="AC9" s="44"/>
      <c r="AD9" s="45"/>
    </row>
    <row r="10" spans="1:32" s="58" customFormat="1" x14ac:dyDescent="0.25">
      <c r="A10" s="46" t="s">
        <v>14</v>
      </c>
      <c r="B10" s="46"/>
      <c r="C10" s="47" t="s">
        <v>15</v>
      </c>
      <c r="D10" s="48"/>
      <c r="E10" s="48"/>
      <c r="F10" s="49"/>
      <c r="G10" s="49"/>
      <c r="H10" s="50">
        <f>'[1]GuV 1112'!K11</f>
        <v>24802</v>
      </c>
      <c r="I10" s="51">
        <f>+H10/$H$10</f>
        <v>1</v>
      </c>
      <c r="J10" s="48"/>
      <c r="K10" s="49"/>
      <c r="L10" s="49"/>
      <c r="M10" s="50">
        <f>'[1]GuV 1011'!K11</f>
        <v>21270</v>
      </c>
      <c r="N10" s="51">
        <f>M10/$M$10</f>
        <v>1</v>
      </c>
      <c r="O10" s="48"/>
      <c r="P10" s="49"/>
      <c r="Q10" s="49"/>
      <c r="R10" s="50">
        <f>'[1]GuV 1112'!O11</f>
        <v>42773</v>
      </c>
      <c r="S10" s="49"/>
      <c r="T10" s="51">
        <f>R10/$R$10</f>
        <v>1</v>
      </c>
      <c r="U10" s="52"/>
      <c r="V10" s="49"/>
      <c r="W10" s="49"/>
      <c r="X10" s="50">
        <f>'[1]GuV 1011'!O11</f>
        <v>35859</v>
      </c>
      <c r="Y10" s="53"/>
      <c r="Z10" s="51">
        <f>X10/$X$10</f>
        <v>1</v>
      </c>
      <c r="AA10" s="54"/>
      <c r="AB10" s="55">
        <f>R10-X10</f>
        <v>6914</v>
      </c>
      <c r="AC10" s="56">
        <f>R10/X10-1</f>
        <v>0.19281073091831891</v>
      </c>
      <c r="AD10" s="57"/>
      <c r="AF10" s="59"/>
    </row>
    <row r="11" spans="1:32" s="58" customFormat="1" ht="6.75" customHeight="1" x14ac:dyDescent="0.25">
      <c r="A11" s="46"/>
      <c r="B11" s="46"/>
      <c r="C11" s="47"/>
      <c r="D11" s="48"/>
      <c r="E11" s="48"/>
      <c r="F11" s="49"/>
      <c r="G11" s="49"/>
      <c r="H11" s="49"/>
      <c r="I11" s="51"/>
      <c r="J11" s="48"/>
      <c r="K11" s="49"/>
      <c r="L11" s="49"/>
      <c r="M11" s="49"/>
      <c r="N11" s="51"/>
      <c r="O11" s="48"/>
      <c r="P11" s="49"/>
      <c r="Q11" s="49"/>
      <c r="R11" s="49"/>
      <c r="S11" s="49"/>
      <c r="T11" s="51"/>
      <c r="U11" s="52"/>
      <c r="V11" s="49"/>
      <c r="W11" s="49"/>
      <c r="X11" s="49"/>
      <c r="Y11" s="53"/>
      <c r="Z11" s="51"/>
      <c r="AA11" s="54"/>
      <c r="AB11" s="55"/>
      <c r="AC11" s="56"/>
      <c r="AD11" s="57"/>
      <c r="AF11" s="59"/>
    </row>
    <row r="12" spans="1:32" ht="33.75" customHeight="1" x14ac:dyDescent="0.25">
      <c r="A12" s="60" t="s">
        <v>16</v>
      </c>
      <c r="B12" s="61"/>
      <c r="C12" s="47"/>
      <c r="D12" s="14"/>
      <c r="E12" s="14"/>
      <c r="F12" s="31"/>
      <c r="G12" s="31"/>
      <c r="H12" s="62"/>
      <c r="I12" s="63"/>
      <c r="J12" s="14"/>
      <c r="K12" s="31"/>
      <c r="L12" s="31"/>
      <c r="M12" s="62"/>
      <c r="N12" s="63"/>
      <c r="O12" s="14"/>
      <c r="P12" s="31"/>
      <c r="Q12" s="31"/>
      <c r="R12" s="62"/>
      <c r="S12" s="62"/>
      <c r="T12" s="63"/>
      <c r="U12" s="64"/>
      <c r="V12" s="31"/>
      <c r="W12" s="31"/>
      <c r="X12" s="62"/>
      <c r="Y12" s="62"/>
      <c r="Z12" s="63"/>
      <c r="AA12" s="54"/>
      <c r="AB12" s="55">
        <f>R12-X12</f>
        <v>0</v>
      </c>
      <c r="AC12" s="56" t="e">
        <f>R12/X12-1</f>
        <v>#DIV/0!</v>
      </c>
      <c r="AD12" s="57"/>
      <c r="AF12" s="59"/>
    </row>
    <row r="13" spans="1:32" ht="6.75" customHeight="1" x14ac:dyDescent="0.25">
      <c r="A13" s="30"/>
      <c r="B13" s="30"/>
      <c r="C13" s="47"/>
      <c r="D13" s="14"/>
      <c r="E13" s="14"/>
      <c r="F13" s="31"/>
      <c r="G13" s="31"/>
      <c r="H13" s="62"/>
      <c r="I13" s="63"/>
      <c r="J13" s="14"/>
      <c r="K13" s="31"/>
      <c r="L13" s="31"/>
      <c r="M13" s="62"/>
      <c r="N13" s="63"/>
      <c r="O13" s="14"/>
      <c r="P13" s="31"/>
      <c r="Q13" s="31"/>
      <c r="R13" s="62"/>
      <c r="S13" s="62"/>
      <c r="T13" s="63"/>
      <c r="U13" s="64"/>
      <c r="V13" s="31"/>
      <c r="W13" s="31"/>
      <c r="X13" s="62"/>
      <c r="Y13" s="62"/>
      <c r="Z13" s="63"/>
      <c r="AA13" s="54"/>
      <c r="AB13" s="55"/>
      <c r="AC13" s="56"/>
      <c r="AD13" s="57"/>
      <c r="AF13" s="59"/>
    </row>
    <row r="14" spans="1:32" x14ac:dyDescent="0.25">
      <c r="A14" s="30"/>
      <c r="B14" s="65" t="s">
        <v>17</v>
      </c>
      <c r="C14" s="47"/>
      <c r="D14" s="14"/>
      <c r="E14" s="14"/>
      <c r="F14" s="31"/>
      <c r="G14" s="31"/>
      <c r="H14" s="62">
        <f>'[1]GuV 1112'!K15</f>
        <v>0</v>
      </c>
      <c r="I14" s="63">
        <f>+H14/$H$10</f>
        <v>0</v>
      </c>
      <c r="J14" s="14"/>
      <c r="K14" s="31"/>
      <c r="L14" s="31"/>
      <c r="M14" s="62">
        <f>'[1]GuV 1011'!K15</f>
        <v>-118</v>
      </c>
      <c r="N14" s="63">
        <f>M14/$M$10</f>
        <v>-5.5477197931358725E-3</v>
      </c>
      <c r="O14" s="14"/>
      <c r="P14" s="31"/>
      <c r="Q14" s="31"/>
      <c r="R14" s="62">
        <f>'[1]GuV 1112'!O15</f>
        <v>0</v>
      </c>
      <c r="S14" s="62"/>
      <c r="T14" s="63">
        <f>R14/$R$10</f>
        <v>0</v>
      </c>
      <c r="U14" s="64"/>
      <c r="V14" s="31"/>
      <c r="W14" s="31"/>
      <c r="X14" s="62">
        <f>'[1]GuV 1011'!O15</f>
        <v>-89</v>
      </c>
      <c r="Y14" s="62"/>
      <c r="Z14" s="63">
        <f>X14/$X$10</f>
        <v>-2.481943166290192E-3</v>
      </c>
      <c r="AA14" s="54"/>
      <c r="AB14" s="55">
        <f>R14-X14</f>
        <v>89</v>
      </c>
      <c r="AC14" s="56">
        <f>R14/X14-1</f>
        <v>-1</v>
      </c>
      <c r="AD14" s="57"/>
    </row>
    <row r="15" spans="1:32" ht="6.75" hidden="1" customHeight="1" x14ac:dyDescent="0.25">
      <c r="A15" s="30"/>
      <c r="B15" s="65"/>
      <c r="C15" s="47"/>
      <c r="D15" s="14"/>
      <c r="E15" s="14"/>
      <c r="F15" s="31"/>
      <c r="G15" s="31"/>
      <c r="H15" s="62"/>
      <c r="I15" s="63"/>
      <c r="J15" s="14"/>
      <c r="K15" s="31"/>
      <c r="L15" s="31"/>
      <c r="M15" s="62"/>
      <c r="N15" s="63"/>
      <c r="O15" s="14"/>
      <c r="P15" s="31"/>
      <c r="Q15" s="31"/>
      <c r="R15" s="62"/>
      <c r="S15" s="62"/>
      <c r="T15" s="63"/>
      <c r="U15" s="64"/>
      <c r="V15" s="31"/>
      <c r="W15" s="31"/>
      <c r="X15" s="62"/>
      <c r="Y15" s="62"/>
      <c r="Z15" s="63"/>
      <c r="AA15" s="54"/>
      <c r="AB15" s="55"/>
      <c r="AC15" s="56"/>
      <c r="AD15" s="57"/>
    </row>
    <row r="16" spans="1:32" ht="15" hidden="1" customHeight="1" x14ac:dyDescent="0.25">
      <c r="A16" s="30"/>
      <c r="B16" s="65" t="s">
        <v>18</v>
      </c>
      <c r="C16" s="47"/>
      <c r="D16" s="14"/>
      <c r="E16" s="14"/>
      <c r="F16" s="31"/>
      <c r="G16" s="31"/>
      <c r="H16" s="62">
        <f>'[1]GuV 1112'!G17</f>
        <v>0</v>
      </c>
      <c r="I16" s="63"/>
      <c r="J16" s="14"/>
      <c r="K16" s="31"/>
      <c r="L16" s="31"/>
      <c r="M16" s="62">
        <f>'[1]GuV 1011'!K17</f>
        <v>0</v>
      </c>
      <c r="N16" s="63"/>
      <c r="O16" s="14"/>
      <c r="P16" s="31"/>
      <c r="Q16" s="31"/>
      <c r="R16" s="62">
        <f>'[1]GuV 1112'!O17</f>
        <v>0</v>
      </c>
      <c r="S16" s="62"/>
      <c r="T16" s="63"/>
      <c r="U16" s="64"/>
      <c r="V16" s="31"/>
      <c r="W16" s="31"/>
      <c r="X16" s="62">
        <f>'[1]GuV 1011'!O17</f>
        <v>0</v>
      </c>
      <c r="Y16" s="62"/>
      <c r="Z16" s="63"/>
      <c r="AA16" s="54"/>
      <c r="AB16" s="55">
        <f>R16-X16</f>
        <v>0</v>
      </c>
      <c r="AC16" s="56" t="e">
        <f>R16/X16-1</f>
        <v>#DIV/0!</v>
      </c>
      <c r="AD16" s="57"/>
    </row>
    <row r="17" spans="1:32" ht="6.75" customHeight="1" x14ac:dyDescent="0.25">
      <c r="A17" s="30"/>
      <c r="B17" s="65"/>
      <c r="C17" s="47"/>
      <c r="D17" s="14"/>
      <c r="E17" s="14"/>
      <c r="F17" s="31"/>
      <c r="G17" s="31"/>
      <c r="H17" s="62"/>
      <c r="I17" s="63"/>
      <c r="J17" s="14"/>
      <c r="K17" s="31"/>
      <c r="L17" s="31"/>
      <c r="M17" s="62"/>
      <c r="N17" s="63"/>
      <c r="O17" s="14"/>
      <c r="P17" s="31"/>
      <c r="Q17" s="31"/>
      <c r="R17" s="62"/>
      <c r="S17" s="62"/>
      <c r="T17" s="63"/>
      <c r="U17" s="64"/>
      <c r="V17" s="31"/>
      <c r="W17" s="31"/>
      <c r="X17" s="62"/>
      <c r="Y17" s="62"/>
      <c r="Z17" s="63"/>
      <c r="AA17" s="54"/>
      <c r="AB17" s="55"/>
      <c r="AC17" s="56"/>
      <c r="AD17" s="57"/>
    </row>
    <row r="18" spans="1:32" ht="25.5" customHeight="1" x14ac:dyDescent="0.25">
      <c r="A18" s="66" t="s">
        <v>19</v>
      </c>
      <c r="B18" s="66"/>
      <c r="C18" s="47"/>
      <c r="D18" s="14"/>
      <c r="E18" s="14"/>
      <c r="F18" s="31"/>
      <c r="G18" s="31"/>
      <c r="H18" s="62">
        <f>'[1]GuV 1112'!K19</f>
        <v>0</v>
      </c>
      <c r="I18" s="63"/>
      <c r="J18" s="14"/>
      <c r="K18" s="31"/>
      <c r="L18" s="31"/>
      <c r="M18" s="62">
        <f>'[1]GuV 1011'!K19</f>
        <v>1</v>
      </c>
      <c r="N18" s="63"/>
      <c r="O18" s="14"/>
      <c r="P18" s="31"/>
      <c r="Q18" s="31"/>
      <c r="R18" s="62">
        <f>'[1]GuV 1112'!O19</f>
        <v>0</v>
      </c>
      <c r="S18" s="62"/>
      <c r="T18" s="63"/>
      <c r="U18" s="64"/>
      <c r="V18" s="31"/>
      <c r="W18" s="31"/>
      <c r="X18" s="62">
        <f>'[1]GuV 1011'!O19</f>
        <v>1</v>
      </c>
      <c r="Y18" s="62"/>
      <c r="Z18" s="63"/>
      <c r="AA18" s="54"/>
      <c r="AB18" s="55">
        <f>R18-X18</f>
        <v>-1</v>
      </c>
      <c r="AC18" s="56">
        <f>R18/X18-1</f>
        <v>-1</v>
      </c>
      <c r="AD18" s="57"/>
    </row>
    <row r="19" spans="1:32" ht="6.75" customHeight="1" x14ac:dyDescent="0.25">
      <c r="A19" s="30"/>
      <c r="B19" s="65"/>
      <c r="C19" s="47"/>
      <c r="D19" s="14"/>
      <c r="E19" s="14"/>
      <c r="F19" s="31"/>
      <c r="G19" s="31"/>
      <c r="H19" s="62"/>
      <c r="I19" s="63"/>
      <c r="J19" s="14"/>
      <c r="K19" s="31"/>
      <c r="L19" s="31"/>
      <c r="M19" s="62"/>
      <c r="N19" s="63"/>
      <c r="O19" s="14"/>
      <c r="P19" s="31"/>
      <c r="Q19" s="31"/>
      <c r="R19" s="62"/>
      <c r="S19" s="62"/>
      <c r="T19" s="63"/>
      <c r="U19" s="64"/>
      <c r="V19" s="31"/>
      <c r="W19" s="31"/>
      <c r="X19" s="62"/>
      <c r="Y19" s="62"/>
      <c r="Z19" s="63"/>
      <c r="AA19" s="54"/>
      <c r="AB19" s="55"/>
      <c r="AC19" s="56"/>
      <c r="AD19" s="57"/>
    </row>
    <row r="20" spans="1:32" x14ac:dyDescent="0.25">
      <c r="A20" s="66" t="s">
        <v>20</v>
      </c>
      <c r="B20" s="66"/>
      <c r="C20" s="47"/>
      <c r="D20" s="14"/>
      <c r="E20" s="14"/>
      <c r="F20" s="31"/>
      <c r="G20" s="31"/>
      <c r="H20" s="62">
        <f>'[1]GuV 1112'!K21</f>
        <v>-10512</v>
      </c>
      <c r="I20" s="63">
        <f>+H20/$H$10</f>
        <v>-0.42383678735585839</v>
      </c>
      <c r="J20" s="14"/>
      <c r="K20" s="31"/>
      <c r="L20" s="31"/>
      <c r="M20" s="62">
        <f>'[1]GuV 1011'!K21</f>
        <v>-12024</v>
      </c>
      <c r="N20" s="63">
        <f>M20/$M$10</f>
        <v>-0.5653032440056418</v>
      </c>
      <c r="O20" s="14"/>
      <c r="P20" s="31"/>
      <c r="Q20" s="31"/>
      <c r="R20" s="62">
        <f>'[1]GuV 1112'!O21</f>
        <v>-1665</v>
      </c>
      <c r="S20" s="31"/>
      <c r="T20" s="63">
        <f>R20/$R$10</f>
        <v>-3.8926425548827533E-2</v>
      </c>
      <c r="U20" s="64"/>
      <c r="V20" s="31"/>
      <c r="W20" s="31"/>
      <c r="X20" s="62">
        <f>'[1]GuV 1011'!O21</f>
        <v>-7343</v>
      </c>
      <c r="Y20" s="62"/>
      <c r="Z20" s="63">
        <f>X20/$X$10</f>
        <v>-0.20477425471987507</v>
      </c>
      <c r="AA20" s="54"/>
      <c r="AB20" s="55">
        <f>R20-X20</f>
        <v>5678</v>
      </c>
      <c r="AC20" s="56">
        <f>R20/X20-1</f>
        <v>-0.77325343864905349</v>
      </c>
      <c r="AD20" s="57"/>
    </row>
    <row r="21" spans="1:32" ht="6" customHeight="1" x14ac:dyDescent="0.25">
      <c r="A21" s="30"/>
      <c r="B21" s="30"/>
      <c r="C21" s="47"/>
      <c r="D21" s="14"/>
      <c r="E21" s="14"/>
      <c r="F21" s="31"/>
      <c r="G21" s="31"/>
      <c r="H21" s="62"/>
      <c r="I21" s="63"/>
      <c r="J21" s="14"/>
      <c r="K21" s="31"/>
      <c r="L21" s="31"/>
      <c r="M21" s="62"/>
      <c r="N21" s="63"/>
      <c r="O21" s="14"/>
      <c r="P21" s="31"/>
      <c r="Q21" s="31"/>
      <c r="R21" s="62">
        <f>'[2]GuV 0910'!O22</f>
        <v>0</v>
      </c>
      <c r="S21" s="31"/>
      <c r="T21" s="63"/>
      <c r="U21" s="64"/>
      <c r="V21" s="31"/>
      <c r="W21" s="31"/>
      <c r="X21" s="62"/>
      <c r="Y21" s="62"/>
      <c r="Z21" s="63"/>
      <c r="AA21" s="54"/>
      <c r="AB21" s="55"/>
      <c r="AC21" s="56"/>
      <c r="AD21" s="57"/>
    </row>
    <row r="22" spans="1:32" ht="6.75" customHeight="1" x14ac:dyDescent="0.25">
      <c r="A22" s="30"/>
      <c r="B22" s="30"/>
      <c r="C22" s="47"/>
      <c r="D22" s="14"/>
      <c r="E22" s="14"/>
      <c r="F22" s="31"/>
      <c r="G22" s="31"/>
      <c r="H22" s="31"/>
      <c r="I22" s="63"/>
      <c r="J22" s="14"/>
      <c r="K22" s="31"/>
      <c r="L22" s="31"/>
      <c r="M22" s="31"/>
      <c r="N22" s="63"/>
      <c r="O22" s="14"/>
      <c r="P22" s="31"/>
      <c r="Q22" s="31"/>
      <c r="R22" s="31"/>
      <c r="S22" s="31"/>
      <c r="T22" s="63"/>
      <c r="U22" s="64"/>
      <c r="V22" s="31"/>
      <c r="W22" s="31"/>
      <c r="X22" s="31"/>
      <c r="Y22" s="62"/>
      <c r="Z22" s="63"/>
      <c r="AA22" s="67"/>
      <c r="AB22" s="55"/>
      <c r="AC22" s="56"/>
      <c r="AD22" s="68"/>
    </row>
    <row r="23" spans="1:32" s="58" customFormat="1" ht="15" customHeight="1" x14ac:dyDescent="0.25">
      <c r="A23" s="69" t="s">
        <v>21</v>
      </c>
      <c r="B23" s="46"/>
      <c r="C23" s="70" t="s">
        <v>22</v>
      </c>
      <c r="D23" s="26"/>
      <c r="E23" s="26"/>
      <c r="F23" s="53"/>
      <c r="G23" s="53"/>
      <c r="H23" s="50">
        <f>H12+H14+H16+H18+H20</f>
        <v>-10512</v>
      </c>
      <c r="I23" s="51">
        <f>+H23/$H$10</f>
        <v>-0.42383678735585839</v>
      </c>
      <c r="J23" s="26"/>
      <c r="K23" s="53"/>
      <c r="L23" s="53"/>
      <c r="M23" s="50">
        <f>M12+M14+M16+M18+M20</f>
        <v>-12141</v>
      </c>
      <c r="N23" s="51">
        <f>M23/$M$10</f>
        <v>-0.57080394922425948</v>
      </c>
      <c r="O23" s="26"/>
      <c r="P23" s="53"/>
      <c r="Q23" s="53"/>
      <c r="R23" s="50">
        <f>R12+R14+R16+R18+R20</f>
        <v>-1665</v>
      </c>
      <c r="S23" s="49"/>
      <c r="T23" s="51">
        <f>R23/$R$10</f>
        <v>-3.8926425548827533E-2</v>
      </c>
      <c r="U23" s="52"/>
      <c r="V23" s="53"/>
      <c r="W23" s="53"/>
      <c r="X23" s="50">
        <f>X12+X14+X16+X18+X20</f>
        <v>-7431</v>
      </c>
      <c r="Y23" s="53"/>
      <c r="Z23" s="51">
        <f>X23/$X$10</f>
        <v>-0.20722831088429683</v>
      </c>
      <c r="AA23" s="71"/>
      <c r="AB23" s="55">
        <f>R23-X23</f>
        <v>5766</v>
      </c>
      <c r="AC23" s="72">
        <f>R23/X23-1</f>
        <v>-0.7759386354461042</v>
      </c>
      <c r="AD23" s="73"/>
      <c r="AF23" s="74"/>
    </row>
    <row r="24" spans="1:32" ht="8.25" customHeight="1" x14ac:dyDescent="0.25">
      <c r="A24" s="30"/>
      <c r="B24" s="30"/>
      <c r="C24" s="47"/>
      <c r="D24" s="14"/>
      <c r="E24" s="14"/>
      <c r="F24" s="62"/>
      <c r="G24" s="62"/>
      <c r="H24" s="31"/>
      <c r="I24" s="63"/>
      <c r="J24" s="14"/>
      <c r="K24" s="62"/>
      <c r="L24" s="62"/>
      <c r="M24" s="31"/>
      <c r="N24" s="63"/>
      <c r="O24" s="14"/>
      <c r="P24" s="62"/>
      <c r="Q24" s="62"/>
      <c r="R24" s="31"/>
      <c r="S24" s="31"/>
      <c r="T24" s="63"/>
      <c r="U24" s="64"/>
      <c r="V24" s="62"/>
      <c r="W24" s="62"/>
      <c r="X24" s="31"/>
      <c r="Y24" s="62"/>
      <c r="Z24" s="63"/>
      <c r="AA24" s="54"/>
      <c r="AB24" s="55"/>
      <c r="AC24" s="56"/>
      <c r="AD24" s="57"/>
      <c r="AF24" s="74"/>
    </row>
    <row r="25" spans="1:32" ht="15" hidden="1" customHeight="1" x14ac:dyDescent="0.25">
      <c r="A25" s="30"/>
      <c r="B25" s="30"/>
      <c r="C25" s="47"/>
      <c r="D25" s="48"/>
      <c r="E25" s="48"/>
      <c r="F25" s="31"/>
      <c r="G25" s="31"/>
      <c r="H25" s="31"/>
      <c r="I25" s="63"/>
      <c r="J25" s="48"/>
      <c r="K25" s="31"/>
      <c r="L25" s="31"/>
      <c r="M25" s="31"/>
      <c r="N25" s="63"/>
      <c r="O25" s="48"/>
      <c r="P25" s="31"/>
      <c r="Q25" s="31"/>
      <c r="R25" s="31"/>
      <c r="S25" s="31"/>
      <c r="T25" s="63"/>
      <c r="U25" s="64"/>
      <c r="V25" s="31"/>
      <c r="W25" s="31"/>
      <c r="X25" s="31"/>
      <c r="Y25" s="62"/>
      <c r="Z25" s="63"/>
      <c r="AA25" s="54"/>
      <c r="AB25" s="55"/>
      <c r="AC25" s="56"/>
      <c r="AD25" s="57"/>
    </row>
    <row r="26" spans="1:32" ht="15" hidden="1" customHeight="1" x14ac:dyDescent="0.25">
      <c r="A26" s="30"/>
      <c r="B26" s="30"/>
      <c r="C26" s="47"/>
      <c r="D26" s="48"/>
      <c r="E26" s="48"/>
      <c r="F26" s="31"/>
      <c r="G26" s="31"/>
      <c r="H26" s="31"/>
      <c r="I26" s="63"/>
      <c r="J26" s="48"/>
      <c r="K26" s="31"/>
      <c r="L26" s="31"/>
      <c r="M26" s="31"/>
      <c r="N26" s="63"/>
      <c r="O26" s="48"/>
      <c r="P26" s="31"/>
      <c r="Q26" s="31"/>
      <c r="R26" s="31"/>
      <c r="S26" s="31"/>
      <c r="T26" s="63"/>
      <c r="U26" s="64"/>
      <c r="V26" s="31"/>
      <c r="W26" s="31"/>
      <c r="X26" s="31"/>
      <c r="Y26" s="62"/>
      <c r="Z26" s="63"/>
      <c r="AA26" s="42"/>
      <c r="AB26" s="55"/>
      <c r="AC26" s="56"/>
      <c r="AD26" s="45"/>
    </row>
    <row r="27" spans="1:32" s="82" customFormat="1" ht="8.25" customHeight="1" x14ac:dyDescent="0.25">
      <c r="A27" s="75"/>
      <c r="B27" s="75"/>
      <c r="C27" s="76"/>
      <c r="D27" s="77"/>
      <c r="E27" s="77"/>
      <c r="F27" s="78"/>
      <c r="G27" s="78"/>
      <c r="H27" s="79"/>
      <c r="I27" s="80"/>
      <c r="J27" s="77"/>
      <c r="K27" s="78"/>
      <c r="L27" s="78"/>
      <c r="M27" s="79"/>
      <c r="N27" s="80"/>
      <c r="O27" s="77"/>
      <c r="P27" s="78"/>
      <c r="Q27" s="78"/>
      <c r="R27" s="79"/>
      <c r="S27" s="79"/>
      <c r="T27" s="80"/>
      <c r="U27" s="81"/>
      <c r="V27" s="79"/>
      <c r="W27" s="78"/>
      <c r="X27" s="79"/>
      <c r="Y27" s="79"/>
      <c r="Z27" s="80"/>
      <c r="AA27" s="54"/>
      <c r="AB27" s="55"/>
      <c r="AC27" s="56"/>
      <c r="AD27" s="57"/>
      <c r="AF27" s="74"/>
    </row>
    <row r="28" spans="1:32" s="82" customFormat="1" ht="15.75" thickBot="1" x14ac:dyDescent="0.3">
      <c r="A28" s="69" t="s">
        <v>23</v>
      </c>
      <c r="B28" s="75"/>
      <c r="C28" s="76"/>
      <c r="D28" s="77"/>
      <c r="E28" s="77"/>
      <c r="F28" s="78"/>
      <c r="G28" s="78"/>
      <c r="H28" s="83">
        <f>H10+H23</f>
        <v>14290</v>
      </c>
      <c r="I28" s="51">
        <f>+H28/$H$10</f>
        <v>0.57616321264414161</v>
      </c>
      <c r="J28" s="77"/>
      <c r="K28" s="78"/>
      <c r="L28" s="78"/>
      <c r="M28" s="83">
        <f>M10+M23</f>
        <v>9129</v>
      </c>
      <c r="N28" s="51">
        <f>M28/$M$10</f>
        <v>0.42919605077574047</v>
      </c>
      <c r="O28" s="77"/>
      <c r="P28" s="78"/>
      <c r="Q28" s="78"/>
      <c r="R28" s="83">
        <f>R10+R23</f>
        <v>41108</v>
      </c>
      <c r="S28" s="79"/>
      <c r="T28" s="51">
        <f>R28/$R$10</f>
        <v>0.96107357445117247</v>
      </c>
      <c r="U28" s="81"/>
      <c r="V28" s="79"/>
      <c r="W28" s="78"/>
      <c r="X28" s="83">
        <f>X10+X23</f>
        <v>28428</v>
      </c>
      <c r="Y28" s="79"/>
      <c r="Z28" s="51">
        <f>X28/$X$10</f>
        <v>0.79277168911570317</v>
      </c>
      <c r="AA28" s="54"/>
      <c r="AB28" s="55">
        <f>R28-X28</f>
        <v>12680</v>
      </c>
      <c r="AC28" s="72">
        <f>R28/X28-1</f>
        <v>0.44603911636414795</v>
      </c>
      <c r="AD28" s="57"/>
      <c r="AF28" s="74"/>
    </row>
    <row r="29" spans="1:32" ht="6.75" customHeight="1" thickTop="1" x14ac:dyDescent="0.25">
      <c r="A29" s="30"/>
      <c r="B29" s="30"/>
      <c r="C29" s="47"/>
      <c r="D29" s="14"/>
      <c r="E29" s="14"/>
      <c r="F29" s="31"/>
      <c r="G29" s="31"/>
      <c r="H29" s="31"/>
      <c r="I29" s="84"/>
      <c r="J29" s="14"/>
      <c r="K29" s="31"/>
      <c r="L29" s="31"/>
      <c r="M29" s="31"/>
      <c r="N29" s="84"/>
      <c r="O29" s="14"/>
      <c r="P29" s="31"/>
      <c r="Q29" s="31"/>
      <c r="R29" s="31"/>
      <c r="S29" s="31"/>
      <c r="T29" s="84"/>
      <c r="U29" s="85"/>
      <c r="V29" s="31"/>
      <c r="W29" s="31"/>
      <c r="X29" s="31"/>
      <c r="Y29" s="62"/>
      <c r="Z29" s="84"/>
      <c r="AA29" s="42"/>
      <c r="AB29" s="43"/>
      <c r="AC29" s="44"/>
      <c r="AD29" s="45"/>
    </row>
    <row r="30" spans="1:32" ht="15.75" customHeight="1" x14ac:dyDescent="0.25">
      <c r="A30" s="86" t="s">
        <v>24</v>
      </c>
      <c r="B30" s="30"/>
      <c r="C30" s="47"/>
      <c r="D30" s="14"/>
      <c r="E30" s="14"/>
      <c r="F30" s="31"/>
      <c r="G30" s="31"/>
      <c r="H30" s="31"/>
      <c r="I30" s="63"/>
      <c r="J30" s="14"/>
      <c r="K30" s="31"/>
      <c r="L30" s="31"/>
      <c r="M30" s="31"/>
      <c r="N30" s="63"/>
      <c r="O30" s="14"/>
      <c r="P30" s="31"/>
      <c r="Q30" s="31"/>
      <c r="R30" s="31"/>
      <c r="S30" s="31"/>
      <c r="T30" s="63"/>
      <c r="U30" s="64"/>
      <c r="V30" s="31"/>
      <c r="W30" s="31"/>
      <c r="X30" s="31"/>
      <c r="Y30" s="62"/>
      <c r="Z30" s="63"/>
      <c r="AA30" s="42"/>
      <c r="AB30" s="55"/>
      <c r="AC30" s="56"/>
      <c r="AD30" s="45"/>
    </row>
    <row r="31" spans="1:32" x14ac:dyDescent="0.25">
      <c r="A31" s="30"/>
      <c r="B31" s="30" t="s">
        <v>25</v>
      </c>
      <c r="C31" s="47" t="s">
        <v>26</v>
      </c>
      <c r="D31" s="14"/>
      <c r="E31" s="14"/>
      <c r="F31" s="31"/>
      <c r="G31" s="31"/>
      <c r="H31" s="31">
        <f>'[1]GuV 1112'!K32</f>
        <v>15101</v>
      </c>
      <c r="I31" s="63">
        <f>+H31/$H$10</f>
        <v>0.60886218853318286</v>
      </c>
      <c r="J31" s="14"/>
      <c r="K31" s="31"/>
      <c r="L31" s="31"/>
      <c r="M31" s="31">
        <f>'[1]GuV 1011'!K32</f>
        <v>9027</v>
      </c>
      <c r="N31" s="63">
        <f>M31/$M$10</f>
        <v>0.42440056417489419</v>
      </c>
      <c r="O31" s="14"/>
      <c r="P31" s="31"/>
      <c r="Q31" s="31"/>
      <c r="R31" s="31">
        <f>'[1]GuV 1112'!O32</f>
        <v>39575</v>
      </c>
      <c r="S31" s="31"/>
      <c r="T31" s="63">
        <f>R31/$R$10</f>
        <v>0.92523320786477448</v>
      </c>
      <c r="U31" s="64"/>
      <c r="V31" s="31"/>
      <c r="W31" s="31"/>
      <c r="X31" s="31">
        <f>'[1]GuV 1011'!O32</f>
        <v>26323</v>
      </c>
      <c r="Y31" s="62"/>
      <c r="Z31" s="63">
        <f>X31/$X$10</f>
        <v>0.73406955018265985</v>
      </c>
      <c r="AA31" s="54"/>
      <c r="AB31" s="55">
        <f>R31-X31</f>
        <v>13252</v>
      </c>
      <c r="AC31" s="56">
        <f>R31/X31-1</f>
        <v>0.5034380579721156</v>
      </c>
      <c r="AD31" s="57"/>
      <c r="AF31" s="74"/>
    </row>
    <row r="32" spans="1:32" x14ac:dyDescent="0.25">
      <c r="A32" s="30"/>
      <c r="B32" s="30" t="s">
        <v>27</v>
      </c>
      <c r="C32" s="47" t="s">
        <v>26</v>
      </c>
      <c r="D32" s="14"/>
      <c r="E32" s="14"/>
      <c r="F32" s="31"/>
      <c r="G32" s="31"/>
      <c r="H32" s="31">
        <f>'[1]GuV 1112'!K33</f>
        <v>-811</v>
      </c>
      <c r="I32" s="87">
        <f>+H32/$H$10</f>
        <v>-3.2698975889041207E-2</v>
      </c>
      <c r="J32" s="14"/>
      <c r="K32" s="31"/>
      <c r="L32" s="31"/>
      <c r="M32" s="31">
        <f>'[1]GuV 1011'!K33</f>
        <v>102</v>
      </c>
      <c r="N32" s="87">
        <f>M32/$M$10</f>
        <v>4.7954866008462623E-3</v>
      </c>
      <c r="O32" s="14"/>
      <c r="P32" s="31"/>
      <c r="Q32" s="31"/>
      <c r="R32" s="31">
        <f>'[1]GuV 1112'!O33</f>
        <v>1533</v>
      </c>
      <c r="S32" s="31"/>
      <c r="T32" s="87">
        <f>R32/$R$10</f>
        <v>3.5840366586397963E-2</v>
      </c>
      <c r="U32" s="64"/>
      <c r="V32" s="31"/>
      <c r="W32" s="31"/>
      <c r="X32" s="31">
        <f>'[1]GuV 1011'!O33</f>
        <v>2105</v>
      </c>
      <c r="Y32" s="62"/>
      <c r="Z32" s="87">
        <f>X32/$X$10</f>
        <v>5.870213893304331E-2</v>
      </c>
      <c r="AA32" s="54"/>
      <c r="AB32" s="55">
        <f>R32-X32</f>
        <v>-572</v>
      </c>
      <c r="AC32" s="56">
        <f>R32/X32-1</f>
        <v>-0.27173396674584327</v>
      </c>
      <c r="AD32" s="57"/>
      <c r="AF32" s="74"/>
    </row>
    <row r="33" spans="1:30" x14ac:dyDescent="0.25">
      <c r="A33" s="30"/>
      <c r="B33" s="46"/>
      <c r="C33" s="88"/>
      <c r="D33" s="26"/>
      <c r="E33" s="26"/>
      <c r="F33" s="46"/>
      <c r="G33" s="46"/>
      <c r="H33" s="89"/>
      <c r="I33" s="90"/>
      <c r="J33" s="26"/>
      <c r="K33" s="26"/>
      <c r="L33" s="26"/>
      <c r="M33" s="26"/>
      <c r="N33" s="26"/>
      <c r="O33" s="26"/>
      <c r="P33" s="46"/>
      <c r="Q33" s="46"/>
      <c r="R33" s="89"/>
      <c r="S33" s="89"/>
      <c r="T33" s="90"/>
      <c r="U33" s="90"/>
      <c r="V33" s="46"/>
      <c r="W33" s="46"/>
      <c r="X33" s="89"/>
      <c r="Y33" s="89"/>
      <c r="Z33" s="90"/>
      <c r="AA33" s="42"/>
      <c r="AB33" s="10"/>
      <c r="AC33" s="10"/>
      <c r="AD33" s="45"/>
    </row>
    <row r="34" spans="1:30" ht="15.75" customHeight="1" x14ac:dyDescent="0.25">
      <c r="A34" s="75" t="s">
        <v>28</v>
      </c>
      <c r="B34" s="91"/>
      <c r="C34" s="91"/>
      <c r="D34" s="91"/>
      <c r="E34" s="91"/>
      <c r="F34" s="91"/>
      <c r="G34" s="31"/>
      <c r="H34" s="92"/>
      <c r="I34" s="10"/>
      <c r="J34" s="91"/>
      <c r="K34" s="91"/>
      <c r="L34" s="91"/>
      <c r="M34" s="91"/>
      <c r="N34" s="91"/>
      <c r="O34" s="91"/>
      <c r="P34" s="91"/>
      <c r="Q34" s="31"/>
      <c r="R34" s="92"/>
      <c r="S34" s="92"/>
      <c r="T34" s="10"/>
      <c r="U34" s="10"/>
      <c r="V34" s="31"/>
      <c r="W34" s="31"/>
      <c r="X34" s="92"/>
      <c r="Y34" s="62"/>
      <c r="Z34" s="10"/>
      <c r="AA34" s="41"/>
      <c r="AB34" s="41"/>
      <c r="AC34" s="41"/>
      <c r="AD34" s="93"/>
    </row>
    <row r="35" spans="1:30" x14ac:dyDescent="0.25">
      <c r="A35" s="30"/>
      <c r="B35" s="30"/>
      <c r="C35" s="30"/>
      <c r="D35" s="14"/>
      <c r="E35" s="14"/>
      <c r="F35" s="31"/>
      <c r="G35" s="31"/>
      <c r="H35" s="94"/>
      <c r="I35" s="10"/>
      <c r="J35" s="14"/>
      <c r="K35" s="14"/>
      <c r="L35" s="14"/>
      <c r="M35" s="14"/>
      <c r="N35" s="14"/>
      <c r="O35" s="14"/>
      <c r="P35" s="31"/>
      <c r="Q35" s="31"/>
      <c r="R35" s="94"/>
      <c r="S35" s="94"/>
      <c r="T35" s="10"/>
      <c r="U35" s="10"/>
      <c r="V35" s="31"/>
      <c r="W35" s="31"/>
      <c r="X35" s="94"/>
      <c r="Y35" s="62"/>
      <c r="Z35" s="10"/>
      <c r="AA35" s="10"/>
      <c r="AB35" s="10"/>
      <c r="AC35" s="10"/>
    </row>
    <row r="36" spans="1:30" x14ac:dyDescent="0.25">
      <c r="A36" s="30"/>
      <c r="B36" s="30"/>
      <c r="C36" s="30"/>
      <c r="D36" s="14"/>
      <c r="E36" s="14"/>
      <c r="F36" s="31"/>
      <c r="G36" s="31"/>
      <c r="H36" s="94"/>
      <c r="I36" s="10"/>
      <c r="J36" s="14"/>
      <c r="K36" s="14"/>
      <c r="L36" s="14"/>
      <c r="M36" s="14"/>
      <c r="N36" s="14"/>
      <c r="O36" s="14"/>
      <c r="P36" s="31"/>
      <c r="Q36" s="31"/>
      <c r="R36" s="94"/>
      <c r="S36" s="94"/>
      <c r="T36" s="10"/>
      <c r="U36" s="10"/>
      <c r="V36" s="31"/>
      <c r="W36" s="31"/>
      <c r="X36" s="31"/>
      <c r="Y36" s="62"/>
      <c r="Z36" s="10"/>
      <c r="AA36" s="10"/>
      <c r="AB36" s="10"/>
      <c r="AC36" s="10"/>
    </row>
    <row r="37" spans="1:30" x14ac:dyDescent="0.25">
      <c r="H37" s="95"/>
      <c r="R37" s="96"/>
      <c r="S37" s="96"/>
      <c r="X37" s="95"/>
    </row>
    <row r="38" spans="1:30" x14ac:dyDescent="0.25">
      <c r="H38" s="97"/>
      <c r="I38" s="30"/>
      <c r="R38" s="97"/>
      <c r="S38" s="97"/>
      <c r="T38" s="30"/>
      <c r="U38" s="30"/>
    </row>
    <row r="39" spans="1:30" x14ac:dyDescent="0.25">
      <c r="H39" s="97"/>
      <c r="I39" s="30"/>
      <c r="R39" s="97"/>
      <c r="S39" s="97"/>
      <c r="T39" s="30"/>
      <c r="U39" s="30"/>
    </row>
    <row r="40" spans="1:30" x14ac:dyDescent="0.25">
      <c r="A40" s="1" t="s">
        <v>29</v>
      </c>
      <c r="H40" s="98"/>
      <c r="I40" s="1"/>
      <c r="R40" s="98"/>
      <c r="S40" s="98"/>
      <c r="T40" s="1"/>
      <c r="U40" s="1"/>
    </row>
    <row r="41" spans="1:30" x14ac:dyDescent="0.25">
      <c r="H41" s="98"/>
      <c r="I41" s="1"/>
      <c r="R41" s="98"/>
      <c r="S41" s="98"/>
      <c r="T41" s="1"/>
      <c r="U41" s="1"/>
    </row>
    <row r="42" spans="1:30" x14ac:dyDescent="0.25">
      <c r="H42" s="98"/>
      <c r="I42" s="1"/>
      <c r="R42" s="98"/>
      <c r="S42" s="98"/>
      <c r="T42" s="1"/>
      <c r="U42" s="1"/>
    </row>
    <row r="43" spans="1:30" x14ac:dyDescent="0.25">
      <c r="H43" s="98"/>
      <c r="I43" s="1"/>
      <c r="R43" s="98"/>
      <c r="S43" s="98"/>
      <c r="T43" s="1"/>
      <c r="U43" s="1"/>
    </row>
    <row r="44" spans="1:30" x14ac:dyDescent="0.25">
      <c r="H44" s="98"/>
      <c r="I44" s="1"/>
      <c r="R44" s="98"/>
      <c r="S44" s="98"/>
      <c r="T44" s="1"/>
      <c r="U44" s="1"/>
    </row>
  </sheetData>
  <mergeCells count="17">
    <mergeCell ref="A12:B12"/>
    <mergeCell ref="A18:B18"/>
    <mergeCell ref="A20:B20"/>
    <mergeCell ref="F6:H6"/>
    <mergeCell ref="K6:M6"/>
    <mergeCell ref="P6:R6"/>
    <mergeCell ref="V6:X6"/>
    <mergeCell ref="F7:H7"/>
    <mergeCell ref="K7:M7"/>
    <mergeCell ref="P7:R7"/>
    <mergeCell ref="V7:X7"/>
    <mergeCell ref="A2:AD2"/>
    <mergeCell ref="A3:AD3"/>
    <mergeCell ref="F5:H5"/>
    <mergeCell ref="K5:M5"/>
    <mergeCell ref="P5:R5"/>
    <mergeCell ref="V5:X5"/>
  </mergeCells>
  <pageMargins left="0.33" right="0.35" top="0.984251969" bottom="0.984251969" header="0.4921259845" footer="0.492125984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75" zoomScaleNormal="75" workbookViewId="0">
      <selection activeCell="Y6" sqref="Y6"/>
    </sheetView>
  </sheetViews>
  <sheetFormatPr baseColWidth="10" defaultRowHeight="15" x14ac:dyDescent="0.25"/>
  <cols>
    <col min="1" max="1" width="21.28515625" style="1" customWidth="1"/>
    <col min="2" max="2" width="35.85546875" style="1" customWidth="1"/>
    <col min="3" max="3" width="11.28515625" style="1" hidden="1" customWidth="1"/>
    <col min="4" max="4" width="3.7109375" style="2" hidden="1" customWidth="1"/>
    <col min="5" max="5" width="3" style="2" customWidth="1"/>
    <col min="6" max="6" width="7.140625" style="3" customWidth="1"/>
    <col min="7" max="7" width="2.5703125" style="3" customWidth="1"/>
    <col min="8" max="8" width="19.28515625" style="3" customWidth="1"/>
    <col min="9" max="9" width="9.7109375" style="4" customWidth="1"/>
    <col min="10" max="10" width="2.5703125" style="2" customWidth="1"/>
    <col min="11" max="11" width="7.140625" style="2" customWidth="1"/>
    <col min="12" max="12" width="3.140625" style="2" customWidth="1"/>
    <col min="13" max="13" width="19.28515625" style="2" customWidth="1"/>
    <col min="14" max="14" width="9.7109375" style="2" customWidth="1"/>
    <col min="15" max="15" width="2.5703125" style="2" customWidth="1"/>
    <col min="16" max="16" width="7.140625" style="3" customWidth="1"/>
    <col min="17" max="17" width="1.7109375" style="3" customWidth="1"/>
    <col min="18" max="18" width="19.28515625" style="3" customWidth="1"/>
    <col min="19" max="19" width="5.42578125" style="3" customWidth="1"/>
    <col min="20" max="20" width="9.7109375" style="4" customWidth="1"/>
    <col min="21" max="21" width="2.5703125" style="4" customWidth="1"/>
    <col min="22" max="22" width="7.140625" style="3" customWidth="1"/>
    <col min="23" max="23" width="1.7109375" style="3" customWidth="1"/>
    <col min="24" max="24" width="19.28515625" style="3" customWidth="1"/>
    <col min="25" max="25" width="4.85546875" style="5" customWidth="1"/>
    <col min="26" max="26" width="9.7109375" style="4" customWidth="1"/>
    <col min="27" max="27" width="3.5703125" style="4" customWidth="1"/>
    <col min="28" max="28" width="8.28515625" style="4" customWidth="1"/>
    <col min="29" max="29" width="8.140625" style="4" customWidth="1"/>
    <col min="30" max="30" width="3.5703125" style="4" customWidth="1"/>
    <col min="31" max="16384" width="11.42578125" style="1"/>
  </cols>
  <sheetData>
    <row r="1" spans="1:32" ht="15" customHeight="1" x14ac:dyDescent="0.25"/>
    <row r="2" spans="1:32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2" x14ac:dyDescent="0.25">
      <c r="A3" s="6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2" x14ac:dyDescent="0.25">
      <c r="A4" s="7"/>
      <c r="B4" s="7"/>
      <c r="C4" s="7"/>
      <c r="D4" s="8"/>
      <c r="E4" s="8"/>
      <c r="F4" s="7"/>
      <c r="G4" s="7"/>
      <c r="H4" s="7"/>
      <c r="I4" s="9"/>
      <c r="J4" s="8"/>
      <c r="K4" s="8"/>
      <c r="L4" s="8"/>
      <c r="M4" s="8"/>
      <c r="N4" s="8"/>
      <c r="O4" s="8"/>
      <c r="P4" s="7"/>
      <c r="Q4" s="7"/>
      <c r="R4" s="7"/>
      <c r="S4" s="7"/>
      <c r="T4" s="9"/>
      <c r="U4" s="9"/>
      <c r="V4" s="7"/>
      <c r="W4" s="7"/>
      <c r="X4" s="7"/>
      <c r="Y4" s="8"/>
      <c r="Z4" s="9"/>
      <c r="AA4" s="10"/>
      <c r="AB4" s="11"/>
      <c r="AC4" s="10"/>
    </row>
    <row r="5" spans="1:32" ht="20.25" customHeight="1" x14ac:dyDescent="0.25">
      <c r="A5" s="12"/>
      <c r="B5" s="13"/>
      <c r="C5" s="13"/>
      <c r="D5" s="14"/>
      <c r="E5" s="14"/>
      <c r="F5" s="15" t="s">
        <v>31</v>
      </c>
      <c r="G5" s="15"/>
      <c r="H5" s="15"/>
      <c r="I5" s="10"/>
      <c r="J5" s="14"/>
      <c r="K5" s="15" t="s">
        <v>32</v>
      </c>
      <c r="L5" s="15"/>
      <c r="M5" s="15"/>
      <c r="N5" s="10"/>
      <c r="O5" s="14"/>
      <c r="P5" s="15" t="s">
        <v>33</v>
      </c>
      <c r="Q5" s="15"/>
      <c r="R5" s="15"/>
      <c r="S5" s="16"/>
      <c r="T5" s="10"/>
      <c r="U5" s="10"/>
      <c r="V5" s="15" t="s">
        <v>34</v>
      </c>
      <c r="W5" s="15"/>
      <c r="X5" s="15"/>
      <c r="Y5" s="17"/>
      <c r="Z5" s="10"/>
      <c r="AA5" s="10"/>
      <c r="AB5" s="10"/>
      <c r="AC5" s="10"/>
    </row>
    <row r="6" spans="1:32" s="25" customFormat="1" ht="35.25" customHeight="1" x14ac:dyDescent="0.25">
      <c r="A6" s="18"/>
      <c r="B6" s="18"/>
      <c r="C6" s="19" t="s">
        <v>6</v>
      </c>
      <c r="D6" s="20"/>
      <c r="E6" s="20"/>
      <c r="F6" s="21" t="s">
        <v>35</v>
      </c>
      <c r="G6" s="21"/>
      <c r="H6" s="21"/>
      <c r="I6" s="22"/>
      <c r="J6" s="20"/>
      <c r="K6" s="21" t="s">
        <v>36</v>
      </c>
      <c r="L6" s="21"/>
      <c r="M6" s="21"/>
      <c r="N6" s="22"/>
      <c r="O6" s="20"/>
      <c r="P6" s="21" t="s">
        <v>37</v>
      </c>
      <c r="Q6" s="21"/>
      <c r="R6" s="21"/>
      <c r="S6" s="23"/>
      <c r="T6" s="22"/>
      <c r="U6" s="22"/>
      <c r="V6" s="21" t="s">
        <v>38</v>
      </c>
      <c r="W6" s="21"/>
      <c r="X6" s="21"/>
      <c r="Y6" s="23"/>
      <c r="Z6" s="22"/>
      <c r="AA6" s="22"/>
      <c r="AB6" s="22"/>
      <c r="AC6" s="22"/>
      <c r="AD6" s="24"/>
    </row>
    <row r="7" spans="1:32" s="29" customFormat="1" x14ac:dyDescent="0.25">
      <c r="A7" s="7"/>
      <c r="B7" s="7"/>
      <c r="C7" s="7"/>
      <c r="D7" s="26"/>
      <c r="E7" s="26"/>
      <c r="F7" s="27" t="s">
        <v>11</v>
      </c>
      <c r="G7" s="27"/>
      <c r="H7" s="27"/>
      <c r="I7" s="9"/>
      <c r="J7" s="26"/>
      <c r="K7" s="27" t="s">
        <v>11</v>
      </c>
      <c r="L7" s="27"/>
      <c r="M7" s="27"/>
      <c r="N7" s="9"/>
      <c r="O7" s="26"/>
      <c r="P7" s="27" t="s">
        <v>11</v>
      </c>
      <c r="Q7" s="27"/>
      <c r="R7" s="27"/>
      <c r="S7" s="28"/>
      <c r="T7" s="9"/>
      <c r="U7" s="9"/>
      <c r="V7" s="27" t="s">
        <v>11</v>
      </c>
      <c r="W7" s="27"/>
      <c r="X7" s="27"/>
      <c r="Y7" s="28"/>
      <c r="Z7" s="9"/>
      <c r="AA7" s="10"/>
      <c r="AB7" s="10"/>
      <c r="AC7" s="10"/>
      <c r="AD7" s="4"/>
    </row>
    <row r="8" spans="1:32" x14ac:dyDescent="0.25">
      <c r="A8" s="30"/>
      <c r="B8" s="30"/>
      <c r="C8" s="30"/>
      <c r="D8" s="14"/>
      <c r="E8" s="14"/>
      <c r="F8" s="31"/>
      <c r="G8" s="31"/>
      <c r="H8" s="32"/>
      <c r="I8" s="33"/>
      <c r="J8" s="14"/>
      <c r="K8" s="31"/>
      <c r="L8" s="31"/>
      <c r="M8" s="32"/>
      <c r="N8" s="33"/>
      <c r="O8" s="14"/>
      <c r="P8" s="31"/>
      <c r="Q8" s="31"/>
      <c r="R8" s="32"/>
      <c r="S8" s="32"/>
      <c r="T8" s="33"/>
      <c r="U8" s="34"/>
      <c r="V8" s="31"/>
      <c r="W8" s="31"/>
      <c r="X8" s="32"/>
      <c r="Y8" s="35"/>
      <c r="Z8" s="33"/>
      <c r="AA8" s="36"/>
      <c r="AB8" s="37" t="s">
        <v>12</v>
      </c>
      <c r="AC8" s="38" t="s">
        <v>13</v>
      </c>
      <c r="AD8" s="39"/>
    </row>
    <row r="9" spans="1:32" ht="15" customHeight="1" x14ac:dyDescent="0.25">
      <c r="A9" s="30"/>
      <c r="B9" s="30"/>
      <c r="C9" s="30"/>
      <c r="D9" s="14"/>
      <c r="E9" s="14"/>
      <c r="F9" s="31"/>
      <c r="G9" s="31"/>
      <c r="H9" s="32"/>
      <c r="I9" s="40"/>
      <c r="J9" s="14"/>
      <c r="K9" s="31"/>
      <c r="L9" s="31"/>
      <c r="M9" s="32"/>
      <c r="N9" s="40"/>
      <c r="O9" s="14"/>
      <c r="P9" s="31"/>
      <c r="Q9" s="31"/>
      <c r="R9" s="32"/>
      <c r="S9" s="32"/>
      <c r="T9" s="40"/>
      <c r="U9" s="41"/>
      <c r="V9" s="31"/>
      <c r="W9" s="31"/>
      <c r="X9" s="32"/>
      <c r="Y9" s="35"/>
      <c r="Z9" s="40"/>
      <c r="AA9" s="42"/>
      <c r="AB9" s="43"/>
      <c r="AC9" s="44"/>
      <c r="AD9" s="45"/>
    </row>
    <row r="10" spans="1:32" s="58" customFormat="1" x14ac:dyDescent="0.25">
      <c r="A10" s="46" t="s">
        <v>39</v>
      </c>
      <c r="B10" s="46"/>
      <c r="C10" s="47" t="s">
        <v>15</v>
      </c>
      <c r="D10" s="48"/>
      <c r="E10" s="48"/>
      <c r="F10" s="49"/>
      <c r="G10" s="49"/>
      <c r="H10" s="50">
        <f>[1]GuV_D!H10</f>
        <v>24802</v>
      </c>
      <c r="I10" s="51">
        <f>+H10/$H$10</f>
        <v>1</v>
      </c>
      <c r="J10" s="48"/>
      <c r="K10" s="49"/>
      <c r="L10" s="49"/>
      <c r="M10" s="50">
        <f>[1]GuV_D!M10</f>
        <v>21270</v>
      </c>
      <c r="N10" s="51">
        <f>M10/$M$10</f>
        <v>1</v>
      </c>
      <c r="O10" s="48"/>
      <c r="P10" s="49"/>
      <c r="Q10" s="49"/>
      <c r="R10" s="50">
        <f>[1]GuV_D!R10</f>
        <v>42773</v>
      </c>
      <c r="S10" s="49"/>
      <c r="T10" s="51">
        <f>R10/$R$10</f>
        <v>1</v>
      </c>
      <c r="U10" s="52"/>
      <c r="V10" s="49"/>
      <c r="W10" s="49"/>
      <c r="X10" s="50">
        <f>[1]GuV_D!X10</f>
        <v>35859</v>
      </c>
      <c r="Y10" s="53"/>
      <c r="Z10" s="51">
        <f>X10/$X$10</f>
        <v>1</v>
      </c>
      <c r="AA10" s="54"/>
      <c r="AB10" s="55">
        <f>R10-X10</f>
        <v>6914</v>
      </c>
      <c r="AC10" s="56">
        <f>R10/X10-1</f>
        <v>0.19281073091831891</v>
      </c>
      <c r="AD10" s="57"/>
      <c r="AF10" s="59"/>
    </row>
    <row r="11" spans="1:32" s="58" customFormat="1" ht="6.75" customHeight="1" x14ac:dyDescent="0.25">
      <c r="A11" s="46"/>
      <c r="B11" s="46"/>
      <c r="C11" s="47"/>
      <c r="D11" s="48"/>
      <c r="E11" s="48"/>
      <c r="F11" s="49"/>
      <c r="G11" s="49"/>
      <c r="H11" s="49"/>
      <c r="I11" s="51"/>
      <c r="J11" s="48"/>
      <c r="K11" s="49"/>
      <c r="L11" s="49"/>
      <c r="M11" s="49"/>
      <c r="N11" s="51"/>
      <c r="O11" s="48"/>
      <c r="P11" s="49"/>
      <c r="Q11" s="49"/>
      <c r="R11" s="49"/>
      <c r="S11" s="49"/>
      <c r="T11" s="51"/>
      <c r="U11" s="52"/>
      <c r="V11" s="49"/>
      <c r="W11" s="49"/>
      <c r="X11" s="49"/>
      <c r="Y11" s="53"/>
      <c r="Z11" s="51"/>
      <c r="AA11" s="54"/>
      <c r="AB11" s="55"/>
      <c r="AC11" s="56"/>
      <c r="AD11" s="57"/>
      <c r="AF11" s="59"/>
    </row>
    <row r="12" spans="1:32" ht="33.75" customHeight="1" x14ac:dyDescent="0.25">
      <c r="A12" s="99" t="s">
        <v>40</v>
      </c>
      <c r="B12" s="99"/>
      <c r="C12" s="99"/>
      <c r="D12" s="14"/>
      <c r="E12" s="14"/>
      <c r="F12" s="31"/>
      <c r="G12" s="31"/>
      <c r="H12" s="62"/>
      <c r="I12" s="63"/>
      <c r="J12" s="14"/>
      <c r="K12" s="31"/>
      <c r="L12" s="31"/>
      <c r="M12" s="62"/>
      <c r="N12" s="63"/>
      <c r="O12" s="14"/>
      <c r="P12" s="31"/>
      <c r="Q12" s="31"/>
      <c r="R12" s="62"/>
      <c r="S12" s="62"/>
      <c r="T12" s="63"/>
      <c r="U12" s="64"/>
      <c r="V12" s="31"/>
      <c r="W12" s="31"/>
      <c r="X12" s="62"/>
      <c r="Y12" s="62"/>
      <c r="Z12" s="63"/>
      <c r="AA12" s="54"/>
      <c r="AB12" s="55">
        <f>R12-X12</f>
        <v>0</v>
      </c>
      <c r="AC12" s="56" t="e">
        <f>R12/X12-1</f>
        <v>#DIV/0!</v>
      </c>
      <c r="AD12" s="57"/>
      <c r="AF12" s="59"/>
    </row>
    <row r="13" spans="1:32" ht="6.75" customHeight="1" x14ac:dyDescent="0.25">
      <c r="A13" s="30"/>
      <c r="B13" s="30"/>
      <c r="C13" s="47"/>
      <c r="D13" s="14"/>
      <c r="E13" s="14"/>
      <c r="F13" s="31"/>
      <c r="G13" s="31"/>
      <c r="H13" s="62"/>
      <c r="I13" s="63"/>
      <c r="J13" s="14"/>
      <c r="K13" s="31"/>
      <c r="L13" s="31"/>
      <c r="M13" s="62"/>
      <c r="N13" s="63"/>
      <c r="O13" s="14"/>
      <c r="P13" s="31"/>
      <c r="Q13" s="31"/>
      <c r="R13" s="62"/>
      <c r="S13" s="62"/>
      <c r="T13" s="63"/>
      <c r="U13" s="64"/>
      <c r="V13" s="31"/>
      <c r="W13" s="31"/>
      <c r="X13" s="62"/>
      <c r="Y13" s="62"/>
      <c r="Z13" s="63"/>
      <c r="AA13" s="54"/>
      <c r="AB13" s="55"/>
      <c r="AC13" s="56"/>
      <c r="AD13" s="57"/>
      <c r="AF13" s="59"/>
    </row>
    <row r="14" spans="1:32" x14ac:dyDescent="0.25">
      <c r="A14" s="30"/>
      <c r="B14" s="65" t="s">
        <v>41</v>
      </c>
      <c r="C14" s="47"/>
      <c r="D14" s="14"/>
      <c r="E14" s="14"/>
      <c r="F14" s="31"/>
      <c r="G14" s="31"/>
      <c r="H14" s="62">
        <f>[1]GuV_D!H14</f>
        <v>0</v>
      </c>
      <c r="I14" s="63">
        <f>+H14/$H$10</f>
        <v>0</v>
      </c>
      <c r="J14" s="14"/>
      <c r="K14" s="31"/>
      <c r="L14" s="31"/>
      <c r="M14" s="62">
        <f>[1]GuV_D!M14</f>
        <v>-118</v>
      </c>
      <c r="N14" s="63">
        <f>M14/$M$10</f>
        <v>-5.5477197931358725E-3</v>
      </c>
      <c r="O14" s="14"/>
      <c r="P14" s="31"/>
      <c r="Q14" s="31"/>
      <c r="R14" s="62">
        <f>[1]GuV_D!R14</f>
        <v>0</v>
      </c>
      <c r="S14" s="62"/>
      <c r="T14" s="63">
        <f>R14/$R$10</f>
        <v>0</v>
      </c>
      <c r="U14" s="64"/>
      <c r="V14" s="31"/>
      <c r="W14" s="31"/>
      <c r="X14" s="62">
        <f>[1]GuV_D!X14</f>
        <v>-89</v>
      </c>
      <c r="Y14" s="62"/>
      <c r="Z14" s="63">
        <f>X14/$X$10</f>
        <v>-2.481943166290192E-3</v>
      </c>
      <c r="AA14" s="54"/>
      <c r="AB14" s="55">
        <f>R14-X14</f>
        <v>89</v>
      </c>
      <c r="AC14" s="56">
        <f>R14/X14-1</f>
        <v>-1</v>
      </c>
      <c r="AD14" s="57"/>
    </row>
    <row r="15" spans="1:32" ht="6.75" customHeight="1" x14ac:dyDescent="0.25">
      <c r="A15" s="30"/>
      <c r="B15" s="65"/>
      <c r="C15" s="47"/>
      <c r="D15" s="14"/>
      <c r="E15" s="14"/>
      <c r="F15" s="31"/>
      <c r="G15" s="31"/>
      <c r="H15" s="62"/>
      <c r="I15" s="63"/>
      <c r="J15" s="14"/>
      <c r="K15" s="31"/>
      <c r="L15" s="31"/>
      <c r="M15" s="62"/>
      <c r="N15" s="63"/>
      <c r="O15" s="14"/>
      <c r="P15" s="31"/>
      <c r="Q15" s="31"/>
      <c r="R15" s="62"/>
      <c r="S15" s="62"/>
      <c r="T15" s="63"/>
      <c r="U15" s="64"/>
      <c r="V15" s="31"/>
      <c r="W15" s="31"/>
      <c r="X15" s="62"/>
      <c r="Y15" s="62"/>
      <c r="Z15" s="63"/>
      <c r="AA15" s="54"/>
      <c r="AB15" s="55"/>
      <c r="AC15" s="56"/>
      <c r="AD15" s="57"/>
    </row>
    <row r="16" spans="1:32" ht="15" hidden="1" customHeight="1" x14ac:dyDescent="0.25">
      <c r="A16" s="30"/>
      <c r="B16" s="65" t="s">
        <v>42</v>
      </c>
      <c r="C16" s="47"/>
      <c r="D16" s="14"/>
      <c r="E16" s="14"/>
      <c r="F16" s="31"/>
      <c r="G16" s="31"/>
      <c r="H16" s="62">
        <f>[1]GuV_D!H16</f>
        <v>0</v>
      </c>
      <c r="I16" s="63"/>
      <c r="J16" s="14"/>
      <c r="K16" s="31"/>
      <c r="L16" s="31"/>
      <c r="M16" s="62">
        <f>[1]GuV_D!M16</f>
        <v>0</v>
      </c>
      <c r="N16" s="63"/>
      <c r="O16" s="14"/>
      <c r="P16" s="31"/>
      <c r="Q16" s="31"/>
      <c r="R16" s="62">
        <f>[1]GuV_D!R16</f>
        <v>0</v>
      </c>
      <c r="S16" s="62"/>
      <c r="T16" s="63"/>
      <c r="U16" s="64"/>
      <c r="V16" s="31"/>
      <c r="W16" s="31"/>
      <c r="X16" s="62">
        <f>[1]GuV_D!X16</f>
        <v>0</v>
      </c>
      <c r="Y16" s="62"/>
      <c r="Z16" s="63"/>
      <c r="AA16" s="54"/>
      <c r="AB16" s="55">
        <f>R16-X16</f>
        <v>0</v>
      </c>
      <c r="AC16" s="56" t="e">
        <f>R16/X16-1</f>
        <v>#DIV/0!</v>
      </c>
      <c r="AD16" s="57"/>
    </row>
    <row r="17" spans="1:32" ht="6.75" hidden="1" customHeight="1" x14ac:dyDescent="0.25">
      <c r="A17" s="30"/>
      <c r="B17" s="65"/>
      <c r="C17" s="47"/>
      <c r="D17" s="14"/>
      <c r="E17" s="14"/>
      <c r="F17" s="31"/>
      <c r="G17" s="31"/>
      <c r="H17" s="62">
        <f>[1]GuV_D!H17</f>
        <v>0</v>
      </c>
      <c r="I17" s="63"/>
      <c r="J17" s="14"/>
      <c r="K17" s="31"/>
      <c r="L17" s="31"/>
      <c r="M17" s="62">
        <f>[1]GuV_D!M17</f>
        <v>0</v>
      </c>
      <c r="N17" s="63"/>
      <c r="O17" s="14"/>
      <c r="P17" s="31"/>
      <c r="Q17" s="31"/>
      <c r="R17" s="62">
        <f>[1]GuV_D!R17</f>
        <v>0</v>
      </c>
      <c r="S17" s="62"/>
      <c r="T17" s="63"/>
      <c r="U17" s="64"/>
      <c r="V17" s="31"/>
      <c r="W17" s="31"/>
      <c r="X17" s="62">
        <f>[1]GuV_D!X17</f>
        <v>0</v>
      </c>
      <c r="Y17" s="62"/>
      <c r="Z17" s="63"/>
      <c r="AA17" s="54"/>
      <c r="AB17" s="55"/>
      <c r="AC17" s="56"/>
      <c r="AD17" s="57"/>
    </row>
    <row r="18" spans="1:32" ht="27.75" customHeight="1" x14ac:dyDescent="0.25">
      <c r="A18" s="99" t="s">
        <v>43</v>
      </c>
      <c r="B18" s="99"/>
      <c r="C18" s="99"/>
      <c r="D18" s="14"/>
      <c r="E18" s="14"/>
      <c r="F18" s="31"/>
      <c r="G18" s="31"/>
      <c r="H18" s="62">
        <f>[1]GuV_D!H18</f>
        <v>0</v>
      </c>
      <c r="I18" s="63"/>
      <c r="J18" s="14"/>
      <c r="K18" s="31"/>
      <c r="L18" s="31"/>
      <c r="M18" s="62">
        <f>[1]GuV_D!M18</f>
        <v>1</v>
      </c>
      <c r="N18" s="63"/>
      <c r="O18" s="14"/>
      <c r="P18" s="31"/>
      <c r="Q18" s="31"/>
      <c r="R18" s="62">
        <f>[1]GuV_D!R18</f>
        <v>0</v>
      </c>
      <c r="S18" s="62"/>
      <c r="T18" s="63"/>
      <c r="U18" s="64"/>
      <c r="V18" s="31"/>
      <c r="W18" s="31"/>
      <c r="X18" s="62">
        <f>[1]GuV_D!X18</f>
        <v>1</v>
      </c>
      <c r="Y18" s="62"/>
      <c r="Z18" s="63"/>
      <c r="AA18" s="54"/>
      <c r="AB18" s="55">
        <f>R18-X18</f>
        <v>-1</v>
      </c>
      <c r="AC18" s="56">
        <f>R18/X18-1</f>
        <v>-1</v>
      </c>
      <c r="AD18" s="57"/>
    </row>
    <row r="19" spans="1:32" ht="6.75" customHeight="1" x14ac:dyDescent="0.25">
      <c r="A19" s="30"/>
      <c r="B19" s="65"/>
      <c r="C19" s="47"/>
      <c r="D19" s="14"/>
      <c r="E19" s="14"/>
      <c r="F19" s="31"/>
      <c r="G19" s="31"/>
      <c r="H19" s="62"/>
      <c r="I19" s="63"/>
      <c r="J19" s="14"/>
      <c r="K19" s="31"/>
      <c r="L19" s="31"/>
      <c r="M19" s="62"/>
      <c r="N19" s="63"/>
      <c r="O19" s="14"/>
      <c r="P19" s="31"/>
      <c r="Q19" s="31"/>
      <c r="R19" s="62"/>
      <c r="S19" s="62"/>
      <c r="T19" s="63"/>
      <c r="U19" s="64"/>
      <c r="V19" s="31"/>
      <c r="W19" s="31"/>
      <c r="X19" s="62"/>
      <c r="Y19" s="62"/>
      <c r="Z19" s="63"/>
      <c r="AA19" s="54"/>
      <c r="AB19" s="55"/>
      <c r="AC19" s="56"/>
      <c r="AD19" s="57"/>
    </row>
    <row r="20" spans="1:32" ht="15" customHeight="1" x14ac:dyDescent="0.25">
      <c r="A20" s="99" t="s">
        <v>44</v>
      </c>
      <c r="B20" s="99"/>
      <c r="C20" s="99"/>
      <c r="D20" s="14"/>
      <c r="E20" s="14"/>
      <c r="F20" s="31"/>
      <c r="G20" s="31"/>
      <c r="H20" s="62">
        <f>[1]GuV_D!H20</f>
        <v>-10512</v>
      </c>
      <c r="I20" s="63">
        <f>+H20/$H$10</f>
        <v>-0.42383678735585839</v>
      </c>
      <c r="J20" s="14"/>
      <c r="K20" s="31"/>
      <c r="L20" s="31"/>
      <c r="M20" s="62">
        <f>[1]GuV_D!M20</f>
        <v>-12024</v>
      </c>
      <c r="N20" s="63">
        <f>M20/$M$10</f>
        <v>-0.5653032440056418</v>
      </c>
      <c r="O20" s="14"/>
      <c r="P20" s="31"/>
      <c r="Q20" s="31"/>
      <c r="R20" s="62">
        <f>[1]GuV_D!R20</f>
        <v>-1665</v>
      </c>
      <c r="S20" s="31"/>
      <c r="T20" s="63">
        <f>R20/$R$10</f>
        <v>-3.8926425548827533E-2</v>
      </c>
      <c r="U20" s="64"/>
      <c r="V20" s="31"/>
      <c r="W20" s="31"/>
      <c r="X20" s="62">
        <f>[1]GuV_D!X20</f>
        <v>-7343</v>
      </c>
      <c r="Y20" s="62"/>
      <c r="Z20" s="63">
        <f>X20/$X$10</f>
        <v>-0.20477425471987507</v>
      </c>
      <c r="AA20" s="54"/>
      <c r="AB20" s="55">
        <f>R20-X20</f>
        <v>5678</v>
      </c>
      <c r="AC20" s="56">
        <f>R20/X20-1</f>
        <v>-0.77325343864905349</v>
      </c>
      <c r="AD20" s="57"/>
    </row>
    <row r="21" spans="1:32" ht="6" customHeight="1" x14ac:dyDescent="0.25">
      <c r="A21" s="30"/>
      <c r="B21" s="30"/>
      <c r="C21" s="47"/>
      <c r="D21" s="14"/>
      <c r="E21" s="14"/>
      <c r="F21" s="31"/>
      <c r="G21" s="31"/>
      <c r="H21" s="62">
        <f>[2]GuV_D!H21</f>
        <v>0</v>
      </c>
      <c r="I21" s="63"/>
      <c r="J21" s="14"/>
      <c r="K21" s="31"/>
      <c r="L21" s="31"/>
      <c r="M21" s="62">
        <f>[2]GuV_D!M21</f>
        <v>0</v>
      </c>
      <c r="N21" s="63"/>
      <c r="O21" s="14"/>
      <c r="P21" s="31"/>
      <c r="Q21" s="31"/>
      <c r="R21" s="62">
        <f>[2]GuV_D!R21</f>
        <v>0</v>
      </c>
      <c r="S21" s="31"/>
      <c r="T21" s="63"/>
      <c r="U21" s="64"/>
      <c r="V21" s="31"/>
      <c r="W21" s="31"/>
      <c r="X21" s="62">
        <f>[2]GuV_D!X21</f>
        <v>0</v>
      </c>
      <c r="Y21" s="62"/>
      <c r="Z21" s="63"/>
      <c r="AA21" s="54"/>
      <c r="AB21" s="55"/>
      <c r="AC21" s="56"/>
      <c r="AD21" s="57"/>
    </row>
    <row r="22" spans="1:32" ht="6.75" customHeight="1" x14ac:dyDescent="0.25">
      <c r="A22" s="30"/>
      <c r="B22" s="30"/>
      <c r="C22" s="47"/>
      <c r="D22" s="14"/>
      <c r="E22" s="14"/>
      <c r="F22" s="31"/>
      <c r="G22" s="31"/>
      <c r="H22" s="31"/>
      <c r="I22" s="63"/>
      <c r="J22" s="14"/>
      <c r="K22" s="31"/>
      <c r="L22" s="31"/>
      <c r="M22" s="31"/>
      <c r="N22" s="63"/>
      <c r="O22" s="14"/>
      <c r="P22" s="31"/>
      <c r="Q22" s="31"/>
      <c r="R22" s="31"/>
      <c r="S22" s="31"/>
      <c r="T22" s="63"/>
      <c r="U22" s="64"/>
      <c r="V22" s="31"/>
      <c r="W22" s="31"/>
      <c r="X22" s="31"/>
      <c r="Y22" s="62"/>
      <c r="Z22" s="63"/>
      <c r="AA22" s="67"/>
      <c r="AB22" s="55"/>
      <c r="AC22" s="56"/>
      <c r="AD22" s="68"/>
    </row>
    <row r="23" spans="1:32" s="58" customFormat="1" ht="15" customHeight="1" x14ac:dyDescent="0.25">
      <c r="A23" s="69" t="s">
        <v>45</v>
      </c>
      <c r="B23" s="46"/>
      <c r="C23" s="70" t="s">
        <v>22</v>
      </c>
      <c r="D23" s="26"/>
      <c r="E23" s="26"/>
      <c r="F23" s="53"/>
      <c r="G23" s="53"/>
      <c r="H23" s="50">
        <f>H14+H16+H18+H20</f>
        <v>-10512</v>
      </c>
      <c r="I23" s="51">
        <f>+H23/$H$10</f>
        <v>-0.42383678735585839</v>
      </c>
      <c r="J23" s="26"/>
      <c r="K23" s="53"/>
      <c r="L23" s="53"/>
      <c r="M23" s="50">
        <f>M14+M16+M18+M20</f>
        <v>-12141</v>
      </c>
      <c r="N23" s="51">
        <f>M23/$M$10</f>
        <v>-0.57080394922425948</v>
      </c>
      <c r="O23" s="26"/>
      <c r="P23" s="53"/>
      <c r="Q23" s="53"/>
      <c r="R23" s="50">
        <f>R14+R16+R18+R20</f>
        <v>-1665</v>
      </c>
      <c r="S23" s="49"/>
      <c r="T23" s="51">
        <f>R23/$R$10</f>
        <v>-3.8926425548827533E-2</v>
      </c>
      <c r="U23" s="52"/>
      <c r="V23" s="53"/>
      <c r="W23" s="53"/>
      <c r="X23" s="50">
        <f>X14+X16+X18+X20</f>
        <v>-7431</v>
      </c>
      <c r="Y23" s="53"/>
      <c r="Z23" s="51">
        <f>X23/$X$10</f>
        <v>-0.20722831088429683</v>
      </c>
      <c r="AA23" s="71"/>
      <c r="AB23" s="55">
        <f>R23-X23</f>
        <v>5766</v>
      </c>
      <c r="AC23" s="72">
        <f>R23/X23-1</f>
        <v>-0.7759386354461042</v>
      </c>
      <c r="AD23" s="73"/>
      <c r="AF23" s="74"/>
    </row>
    <row r="24" spans="1:32" ht="8.25" customHeight="1" x14ac:dyDescent="0.25">
      <c r="A24" s="30"/>
      <c r="B24" s="30"/>
      <c r="C24" s="47"/>
      <c r="D24" s="14"/>
      <c r="E24" s="14"/>
      <c r="F24" s="62"/>
      <c r="G24" s="62"/>
      <c r="H24" s="31"/>
      <c r="I24" s="63"/>
      <c r="J24" s="14"/>
      <c r="K24" s="62"/>
      <c r="L24" s="62"/>
      <c r="M24" s="31"/>
      <c r="N24" s="63"/>
      <c r="O24" s="14"/>
      <c r="P24" s="62"/>
      <c r="Q24" s="62"/>
      <c r="R24" s="31"/>
      <c r="S24" s="31"/>
      <c r="T24" s="63"/>
      <c r="U24" s="64"/>
      <c r="V24" s="62"/>
      <c r="W24" s="62"/>
      <c r="X24" s="31"/>
      <c r="Y24" s="62"/>
      <c r="Z24" s="63"/>
      <c r="AA24" s="54"/>
      <c r="AB24" s="55"/>
      <c r="AC24" s="56"/>
      <c r="AD24" s="57"/>
      <c r="AF24" s="74"/>
    </row>
    <row r="25" spans="1:32" ht="15" hidden="1" customHeight="1" x14ac:dyDescent="0.25">
      <c r="A25" s="30"/>
      <c r="B25" s="30"/>
      <c r="C25" s="47"/>
      <c r="D25" s="48"/>
      <c r="E25" s="48"/>
      <c r="F25" s="31"/>
      <c r="G25" s="31"/>
      <c r="H25" s="31"/>
      <c r="I25" s="63"/>
      <c r="J25" s="48"/>
      <c r="K25" s="31"/>
      <c r="L25" s="31"/>
      <c r="M25" s="31"/>
      <c r="N25" s="63"/>
      <c r="O25" s="48"/>
      <c r="P25" s="31"/>
      <c r="Q25" s="31"/>
      <c r="R25" s="31"/>
      <c r="S25" s="31"/>
      <c r="T25" s="63"/>
      <c r="U25" s="64"/>
      <c r="V25" s="31"/>
      <c r="W25" s="31"/>
      <c r="X25" s="31"/>
      <c r="Y25" s="62"/>
      <c r="Z25" s="63"/>
      <c r="AA25" s="54"/>
      <c r="AB25" s="55"/>
      <c r="AC25" s="56"/>
      <c r="AD25" s="57"/>
    </row>
    <row r="26" spans="1:32" ht="15" hidden="1" customHeight="1" x14ac:dyDescent="0.25">
      <c r="A26" s="30"/>
      <c r="B26" s="30"/>
      <c r="C26" s="47"/>
      <c r="D26" s="48"/>
      <c r="E26" s="48"/>
      <c r="F26" s="31"/>
      <c r="G26" s="31"/>
      <c r="H26" s="31"/>
      <c r="I26" s="63"/>
      <c r="J26" s="48"/>
      <c r="K26" s="31"/>
      <c r="L26" s="31"/>
      <c r="M26" s="31"/>
      <c r="N26" s="63"/>
      <c r="O26" s="48"/>
      <c r="P26" s="31"/>
      <c r="Q26" s="31"/>
      <c r="R26" s="31"/>
      <c r="S26" s="31"/>
      <c r="T26" s="63"/>
      <c r="U26" s="64"/>
      <c r="V26" s="31"/>
      <c r="W26" s="31"/>
      <c r="X26" s="31"/>
      <c r="Y26" s="62"/>
      <c r="Z26" s="63"/>
      <c r="AA26" s="42"/>
      <c r="AB26" s="55"/>
      <c r="AC26" s="56"/>
      <c r="AD26" s="45"/>
    </row>
    <row r="27" spans="1:32" s="82" customFormat="1" ht="8.25" customHeight="1" x14ac:dyDescent="0.25">
      <c r="A27" s="75"/>
      <c r="B27" s="75"/>
      <c r="C27" s="76"/>
      <c r="D27" s="77"/>
      <c r="E27" s="77"/>
      <c r="F27" s="78"/>
      <c r="G27" s="78"/>
      <c r="H27" s="79"/>
      <c r="I27" s="80"/>
      <c r="J27" s="77"/>
      <c r="K27" s="78"/>
      <c r="L27" s="78"/>
      <c r="M27" s="79"/>
      <c r="N27" s="80"/>
      <c r="O27" s="77"/>
      <c r="P27" s="78"/>
      <c r="Q27" s="78"/>
      <c r="R27" s="79"/>
      <c r="S27" s="79"/>
      <c r="T27" s="80"/>
      <c r="U27" s="81"/>
      <c r="V27" s="79"/>
      <c r="W27" s="78"/>
      <c r="X27" s="79"/>
      <c r="Y27" s="79"/>
      <c r="Z27" s="80"/>
      <c r="AA27" s="54"/>
      <c r="AB27" s="55"/>
      <c r="AC27" s="56"/>
      <c r="AD27" s="57"/>
      <c r="AF27" s="74"/>
    </row>
    <row r="28" spans="1:32" s="82" customFormat="1" ht="15.75" thickBot="1" x14ac:dyDescent="0.3">
      <c r="A28" s="69" t="s">
        <v>46</v>
      </c>
      <c r="B28" s="75"/>
      <c r="C28" s="76"/>
      <c r="D28" s="77"/>
      <c r="E28" s="77"/>
      <c r="F28" s="78"/>
      <c r="G28" s="78"/>
      <c r="H28" s="83">
        <f>H10+H23</f>
        <v>14290</v>
      </c>
      <c r="I28" s="51">
        <f>+H28/$H$10</f>
        <v>0.57616321264414161</v>
      </c>
      <c r="J28" s="77"/>
      <c r="K28" s="78"/>
      <c r="L28" s="78"/>
      <c r="M28" s="83">
        <f>M10+M23</f>
        <v>9129</v>
      </c>
      <c r="N28" s="51">
        <f>M28/$M$10</f>
        <v>0.42919605077574047</v>
      </c>
      <c r="O28" s="77"/>
      <c r="P28" s="78"/>
      <c r="Q28" s="78"/>
      <c r="R28" s="83">
        <f>R10+R23</f>
        <v>41108</v>
      </c>
      <c r="S28" s="79"/>
      <c r="T28" s="51">
        <f>R28/$R$10</f>
        <v>0.96107357445117247</v>
      </c>
      <c r="U28" s="81"/>
      <c r="V28" s="79"/>
      <c r="W28" s="78"/>
      <c r="X28" s="83">
        <f>X10+X23</f>
        <v>28428</v>
      </c>
      <c r="Y28" s="79"/>
      <c r="Z28" s="51">
        <f>X28/$X$10</f>
        <v>0.79277168911570317</v>
      </c>
      <c r="AA28" s="54"/>
      <c r="AB28" s="55">
        <f>R28-X28</f>
        <v>12680</v>
      </c>
      <c r="AC28" s="72">
        <f>R28/X28-1</f>
        <v>0.44603911636414795</v>
      </c>
      <c r="AD28" s="57"/>
      <c r="AF28" s="74"/>
    </row>
    <row r="29" spans="1:32" ht="6.75" customHeight="1" thickTop="1" x14ac:dyDescent="0.25">
      <c r="A29" s="30"/>
      <c r="B29" s="30"/>
      <c r="C29" s="47"/>
      <c r="D29" s="14"/>
      <c r="E29" s="14"/>
      <c r="F29" s="31"/>
      <c r="G29" s="31"/>
      <c r="H29" s="31"/>
      <c r="I29" s="84"/>
      <c r="J29" s="14"/>
      <c r="K29" s="31"/>
      <c r="L29" s="31"/>
      <c r="M29" s="31"/>
      <c r="N29" s="84"/>
      <c r="O29" s="14"/>
      <c r="P29" s="31"/>
      <c r="Q29" s="31"/>
      <c r="R29" s="31"/>
      <c r="S29" s="31"/>
      <c r="T29" s="84"/>
      <c r="U29" s="85"/>
      <c r="V29" s="31"/>
      <c r="W29" s="31"/>
      <c r="X29" s="31"/>
      <c r="Y29" s="62"/>
      <c r="Z29" s="84"/>
      <c r="AA29" s="42"/>
      <c r="AB29" s="43"/>
      <c r="AC29" s="44"/>
      <c r="AD29" s="45"/>
    </row>
    <row r="30" spans="1:32" ht="15.75" customHeight="1" x14ac:dyDescent="0.25">
      <c r="A30" s="30" t="s">
        <v>47</v>
      </c>
      <c r="B30" s="30"/>
      <c r="C30" s="47"/>
      <c r="D30" s="14"/>
      <c r="E30" s="14"/>
      <c r="F30" s="31"/>
      <c r="G30" s="31"/>
      <c r="H30" s="31"/>
      <c r="I30" s="63"/>
      <c r="J30" s="14"/>
      <c r="K30" s="31"/>
      <c r="L30" s="31"/>
      <c r="M30" s="31"/>
      <c r="N30" s="63"/>
      <c r="O30" s="14"/>
      <c r="P30" s="31"/>
      <c r="Q30" s="31"/>
      <c r="R30" s="31"/>
      <c r="S30" s="31"/>
      <c r="T30" s="63"/>
      <c r="U30" s="64"/>
      <c r="V30" s="31"/>
      <c r="W30" s="31"/>
      <c r="X30" s="31"/>
      <c r="Y30" s="62"/>
      <c r="Z30" s="63"/>
      <c r="AA30" s="42"/>
      <c r="AB30" s="55"/>
      <c r="AC30" s="56"/>
      <c r="AD30" s="45"/>
    </row>
    <row r="31" spans="1:32" x14ac:dyDescent="0.25">
      <c r="A31" s="30"/>
      <c r="B31" s="30" t="s">
        <v>48</v>
      </c>
      <c r="C31" s="47" t="s">
        <v>26</v>
      </c>
      <c r="D31" s="14"/>
      <c r="E31" s="14"/>
      <c r="F31" s="31"/>
      <c r="G31" s="31"/>
      <c r="H31" s="31">
        <f>[1]GuV_D!H31</f>
        <v>15101</v>
      </c>
      <c r="I31" s="63">
        <f>+H31/$H$10</f>
        <v>0.60886218853318286</v>
      </c>
      <c r="J31" s="14"/>
      <c r="K31" s="31"/>
      <c r="L31" s="31"/>
      <c r="M31" s="31">
        <f>[1]GuV_D!M31</f>
        <v>9027</v>
      </c>
      <c r="N31" s="63">
        <f>M31/$M$10</f>
        <v>0.42440056417489419</v>
      </c>
      <c r="O31" s="14"/>
      <c r="P31" s="31"/>
      <c r="Q31" s="31"/>
      <c r="R31" s="31">
        <f>[1]GuV_D!R31</f>
        <v>39575</v>
      </c>
      <c r="S31" s="31"/>
      <c r="T31" s="63">
        <f>R31/$R$10</f>
        <v>0.92523320786477448</v>
      </c>
      <c r="U31" s="64"/>
      <c r="V31" s="31"/>
      <c r="W31" s="31"/>
      <c r="X31" s="31">
        <f>[1]GuV_D!X31</f>
        <v>26323</v>
      </c>
      <c r="Y31" s="62"/>
      <c r="Z31" s="63">
        <f>X31/$X$10</f>
        <v>0.73406955018265985</v>
      </c>
      <c r="AA31" s="54"/>
      <c r="AB31" s="55">
        <f>R31-X31</f>
        <v>13252</v>
      </c>
      <c r="AC31" s="56">
        <f>R31/X31-1</f>
        <v>0.5034380579721156</v>
      </c>
      <c r="AD31" s="57"/>
      <c r="AF31" s="74"/>
    </row>
    <row r="32" spans="1:32" x14ac:dyDescent="0.25">
      <c r="A32" s="30"/>
      <c r="B32" s="30" t="s">
        <v>49</v>
      </c>
      <c r="C32" s="47" t="s">
        <v>26</v>
      </c>
      <c r="D32" s="14"/>
      <c r="E32" s="14"/>
      <c r="F32" s="31"/>
      <c r="G32" s="31"/>
      <c r="H32" s="31">
        <f>[1]GuV_D!H32</f>
        <v>-811</v>
      </c>
      <c r="I32" s="87">
        <f>+H32/$H$10</f>
        <v>-3.2698975889041207E-2</v>
      </c>
      <c r="J32" s="14"/>
      <c r="K32" s="31"/>
      <c r="L32" s="31"/>
      <c r="M32" s="31">
        <f>[1]GuV_D!M32</f>
        <v>102</v>
      </c>
      <c r="N32" s="87">
        <f>M32/$M$10</f>
        <v>4.7954866008462623E-3</v>
      </c>
      <c r="O32" s="14"/>
      <c r="P32" s="31"/>
      <c r="Q32" s="31"/>
      <c r="R32" s="31">
        <f>[1]GuV_D!R32</f>
        <v>1533</v>
      </c>
      <c r="S32" s="31"/>
      <c r="T32" s="87">
        <f>R32/$R$10</f>
        <v>3.5840366586397963E-2</v>
      </c>
      <c r="U32" s="64"/>
      <c r="V32" s="31"/>
      <c r="W32" s="31"/>
      <c r="X32" s="31">
        <f>[1]GuV_D!X32</f>
        <v>2105</v>
      </c>
      <c r="Y32" s="62"/>
      <c r="Z32" s="87">
        <f>X32/$X$10</f>
        <v>5.870213893304331E-2</v>
      </c>
      <c r="AA32" s="54"/>
      <c r="AB32" s="55">
        <f>R32-X32</f>
        <v>-572</v>
      </c>
      <c r="AC32" s="56">
        <f>R32/X32-1</f>
        <v>-0.27173396674584327</v>
      </c>
      <c r="AD32" s="57"/>
      <c r="AF32" s="74"/>
    </row>
    <row r="33" spans="1:30" x14ac:dyDescent="0.25">
      <c r="A33" s="30"/>
      <c r="B33" s="46"/>
      <c r="C33" s="88"/>
      <c r="D33" s="26"/>
      <c r="E33" s="26"/>
      <c r="F33" s="46"/>
      <c r="G33" s="46"/>
      <c r="H33" s="89"/>
      <c r="I33" s="90"/>
      <c r="J33" s="26"/>
      <c r="K33" s="26"/>
      <c r="L33" s="26"/>
      <c r="M33" s="26"/>
      <c r="N33" s="26"/>
      <c r="O33" s="26"/>
      <c r="P33" s="46"/>
      <c r="Q33" s="46"/>
      <c r="R33" s="89"/>
      <c r="S33" s="89"/>
      <c r="T33" s="90"/>
      <c r="U33" s="90"/>
      <c r="V33" s="46"/>
      <c r="W33" s="46"/>
      <c r="X33" s="89"/>
      <c r="Y33" s="89"/>
      <c r="Z33" s="90"/>
      <c r="AA33" s="42"/>
      <c r="AB33" s="10"/>
      <c r="AC33" s="10"/>
      <c r="AD33" s="45"/>
    </row>
    <row r="34" spans="1:30" ht="15.75" customHeight="1" x14ac:dyDescent="0.25">
      <c r="A34" s="75" t="s">
        <v>50</v>
      </c>
      <c r="B34" s="91"/>
      <c r="C34" s="91"/>
      <c r="D34" s="91"/>
      <c r="E34" s="91"/>
      <c r="F34" s="91"/>
      <c r="G34" s="31"/>
      <c r="H34" s="92"/>
      <c r="I34" s="10"/>
      <c r="J34" s="91"/>
      <c r="K34" s="91"/>
      <c r="L34" s="91"/>
      <c r="M34" s="91"/>
      <c r="N34" s="91"/>
      <c r="O34" s="91"/>
      <c r="P34" s="91"/>
      <c r="Q34" s="31"/>
      <c r="R34" s="92"/>
      <c r="S34" s="92"/>
      <c r="T34" s="10"/>
      <c r="U34" s="10"/>
      <c r="V34" s="31"/>
      <c r="W34" s="31"/>
      <c r="X34" s="92"/>
      <c r="Y34" s="62"/>
      <c r="Z34" s="10"/>
      <c r="AA34" s="41"/>
      <c r="AB34" s="41"/>
      <c r="AC34" s="41"/>
      <c r="AD34" s="93"/>
    </row>
    <row r="35" spans="1:30" x14ac:dyDescent="0.25">
      <c r="A35" s="30"/>
      <c r="B35" s="30"/>
      <c r="C35" s="30"/>
      <c r="D35" s="14"/>
      <c r="E35" s="14"/>
      <c r="F35" s="31"/>
      <c r="G35" s="31"/>
      <c r="H35" s="94"/>
      <c r="I35" s="10"/>
      <c r="J35" s="14"/>
      <c r="K35" s="14"/>
      <c r="L35" s="14"/>
      <c r="M35" s="14"/>
      <c r="N35" s="14"/>
      <c r="O35" s="14"/>
      <c r="P35" s="31"/>
      <c r="Q35" s="31"/>
      <c r="R35" s="94"/>
      <c r="S35" s="94"/>
      <c r="T35" s="10"/>
      <c r="U35" s="10"/>
      <c r="V35" s="31"/>
      <c r="W35" s="31"/>
      <c r="X35" s="94"/>
      <c r="Y35" s="62"/>
      <c r="Z35" s="10"/>
      <c r="AA35" s="10"/>
      <c r="AB35" s="10"/>
      <c r="AC35" s="10"/>
    </row>
    <row r="36" spans="1:30" x14ac:dyDescent="0.25">
      <c r="A36" s="30"/>
      <c r="B36" s="30"/>
      <c r="C36" s="30"/>
      <c r="D36" s="14"/>
      <c r="E36" s="14"/>
      <c r="F36" s="31"/>
      <c r="G36" s="31"/>
      <c r="H36" s="94"/>
      <c r="I36" s="10"/>
      <c r="J36" s="14"/>
      <c r="K36" s="14"/>
      <c r="L36" s="14"/>
      <c r="M36" s="14"/>
      <c r="N36" s="14"/>
      <c r="O36" s="14"/>
      <c r="P36" s="31"/>
      <c r="Q36" s="31"/>
      <c r="R36" s="94"/>
      <c r="S36" s="94"/>
      <c r="T36" s="10"/>
      <c r="U36" s="10"/>
      <c r="V36" s="31"/>
      <c r="W36" s="31"/>
      <c r="X36" s="31"/>
      <c r="Y36" s="62"/>
      <c r="Z36" s="10"/>
      <c r="AA36" s="10"/>
      <c r="AB36" s="10"/>
      <c r="AC36" s="10"/>
    </row>
    <row r="37" spans="1:30" x14ac:dyDescent="0.25">
      <c r="H37" s="95"/>
      <c r="R37" s="96"/>
      <c r="S37" s="96"/>
      <c r="X37" s="95"/>
    </row>
    <row r="38" spans="1:30" x14ac:dyDescent="0.25">
      <c r="H38" s="97"/>
      <c r="I38" s="30"/>
      <c r="R38" s="97"/>
      <c r="S38" s="97"/>
      <c r="T38" s="30"/>
      <c r="U38" s="30"/>
    </row>
    <row r="39" spans="1:30" x14ac:dyDescent="0.25">
      <c r="H39" s="97"/>
      <c r="I39" s="30"/>
      <c r="R39" s="97"/>
      <c r="S39" s="97"/>
      <c r="T39" s="30"/>
      <c r="U39" s="30"/>
    </row>
    <row r="40" spans="1:30" x14ac:dyDescent="0.25">
      <c r="A40" s="1" t="s">
        <v>29</v>
      </c>
      <c r="H40" s="98"/>
      <c r="I40" s="1"/>
      <c r="R40" s="98"/>
      <c r="S40" s="98"/>
      <c r="T40" s="1"/>
      <c r="U40" s="1"/>
    </row>
    <row r="41" spans="1:30" x14ac:dyDescent="0.25">
      <c r="H41" s="98"/>
      <c r="I41" s="1"/>
      <c r="R41" s="98"/>
      <c r="S41" s="98"/>
      <c r="T41" s="1"/>
      <c r="U41" s="1"/>
    </row>
    <row r="42" spans="1:30" x14ac:dyDescent="0.25">
      <c r="H42" s="98"/>
      <c r="I42" s="1"/>
      <c r="R42" s="98"/>
      <c r="S42" s="98"/>
      <c r="T42" s="1"/>
      <c r="U42" s="1"/>
    </row>
    <row r="43" spans="1:30" x14ac:dyDescent="0.25">
      <c r="H43" s="98"/>
      <c r="I43" s="1"/>
      <c r="R43" s="98"/>
      <c r="S43" s="98"/>
      <c r="T43" s="1"/>
      <c r="U43" s="1"/>
    </row>
    <row r="44" spans="1:30" x14ac:dyDescent="0.25">
      <c r="H44" s="98"/>
      <c r="I44" s="1"/>
      <c r="R44" s="98"/>
      <c r="S44" s="98"/>
      <c r="T44" s="1"/>
      <c r="U44" s="1"/>
    </row>
  </sheetData>
  <mergeCells count="17">
    <mergeCell ref="A12:C12"/>
    <mergeCell ref="A18:C18"/>
    <mergeCell ref="A20:C20"/>
    <mergeCell ref="F6:H6"/>
    <mergeCell ref="K6:M6"/>
    <mergeCell ref="P6:R6"/>
    <mergeCell ref="V6:X6"/>
    <mergeCell ref="F7:H7"/>
    <mergeCell ref="K7:M7"/>
    <mergeCell ref="P7:R7"/>
    <mergeCell ref="V7:X7"/>
    <mergeCell ref="A2:AD2"/>
    <mergeCell ref="A3:AD3"/>
    <mergeCell ref="F5:H5"/>
    <mergeCell ref="K5:M5"/>
    <mergeCell ref="P5:R5"/>
    <mergeCell ref="V5:X5"/>
  </mergeCells>
  <pageMargins left="0.78740157499999996" right="0.78740157499999996" top="0.984251969" bottom="0.984251969" header="0.4921259845" footer="0.492125984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GuV_D</vt:lpstr>
      <vt:lpstr>GuV_ E</vt:lpstr>
      <vt:lpstr>'GuV_ E'!Druckbereich</vt:lpstr>
      <vt:lpstr>GuV_D!Druckbereich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Boose, Lisa</dc:creator>
  <cp:lastModifiedBy>Boose, Lisa</cp:lastModifiedBy>
  <dcterms:created xsi:type="dcterms:W3CDTF">2012-04-24T13:44:25Z</dcterms:created>
  <dcterms:modified xsi:type="dcterms:W3CDTF">2012-04-24T13:44:56Z</dcterms:modified>
</cp:coreProperties>
</file>